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64011"/>
  <mc:AlternateContent xmlns:mc="http://schemas.openxmlformats.org/markup-compatibility/2006">
    <mc:Choice Requires="x15">
      <x15ac:absPath xmlns:x15ac="http://schemas.microsoft.com/office/spreadsheetml/2010/11/ac" url="W:\Cost Accounting\Fees\Templates\Departmental Events\"/>
    </mc:Choice>
  </mc:AlternateContent>
  <bookViews>
    <workbookView xWindow="-110" yWindow="-110" windowWidth="19430" windowHeight="10430"/>
  </bookViews>
  <sheets>
    <sheet name="Event Questionnaire" sheetId="21" r:id="rId1"/>
    <sheet name="Cover Page" sheetId="34" state="hidden" r:id="rId2"/>
    <sheet name="Table of Contents" sheetId="10" state="hidden" r:id="rId3"/>
    <sheet name="Event Overview" sheetId="20" state="hidden" r:id="rId4"/>
    <sheet name="Financial Summary" sheetId="13" state="hidden" r:id="rId5"/>
    <sheet name="Items of Consideration" sheetId="6" state="hidden" r:id="rId6"/>
    <sheet name="Approvals" sheetId="17" state="hidden" r:id="rId7"/>
    <sheet name="Rate List" sheetId="27" state="hidden" r:id="rId8"/>
    <sheet name="Rate Comparison" sheetId="40" state="hidden" r:id="rId9"/>
    <sheet name="Market Comparisons" sheetId="16" state="hidden" r:id="rId10"/>
    <sheet name="Summary by Component" sheetId="32" state="hidden" r:id="rId11"/>
    <sheet name="Profit &amp; Loss, Proforma" sheetId="30" state="hidden" r:id="rId12"/>
    <sheet name="Detailed Calculation" sheetId="31" state="hidden" r:id="rId13"/>
    <sheet name="Data" sheetId="33" state="hidden" r:id="rId14"/>
  </sheets>
  <externalReferences>
    <externalReference r:id="rId15"/>
  </externalReferences>
  <definedNames>
    <definedName name="a" localSheetId="11">#REF!</definedName>
    <definedName name="a">#REF!</definedName>
    <definedName name="changetype" localSheetId="11">#REF!</definedName>
    <definedName name="changetype" localSheetId="10">#REF!</definedName>
    <definedName name="changetype">#REF!</definedName>
    <definedName name="detailedcalc" localSheetId="11">#REF!</definedName>
    <definedName name="detailedcalc">#REF!</definedName>
    <definedName name="lolo" localSheetId="11">#REF!</definedName>
    <definedName name="lolo">#REF!</definedName>
    <definedName name="New_Service_Center" localSheetId="11">#REF!</definedName>
    <definedName name="New_Service_Center" localSheetId="10">#REF!</definedName>
    <definedName name="New_Service_Center">#REF!</definedName>
    <definedName name="profit" localSheetId="11">#REF!</definedName>
    <definedName name="profit">#REF!</definedName>
    <definedName name="profit2" localSheetId="11">#REF!</definedName>
    <definedName name="profit2">#REF!</definedName>
    <definedName name="Proform">#REF!</definedName>
    <definedName name="ratetypes" localSheetId="11">#REF!</definedName>
    <definedName name="ratetypes" localSheetId="10">#REF!</definedName>
    <definedName name="ratetypes">#REF!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47" i="30" l="1"/>
  <c r="D36" i="13" l="1"/>
  <c r="I11" i="30"/>
  <c r="N45" i="30" l="1"/>
  <c r="D34" i="13" s="1"/>
  <c r="N44" i="30"/>
  <c r="D33" i="13" s="1"/>
  <c r="N46" i="30"/>
  <c r="D35" i="13" s="1"/>
  <c r="B7" i="40" l="1"/>
  <c r="D7" i="40"/>
  <c r="B8" i="40"/>
  <c r="D8" i="40"/>
  <c r="B9" i="40"/>
  <c r="D9" i="40"/>
  <c r="B10" i="40"/>
  <c r="D10" i="40"/>
  <c r="G8" i="27" l="1"/>
  <c r="F8" i="40" s="1"/>
  <c r="M8" i="40" s="1"/>
  <c r="N8" i="40" s="1"/>
  <c r="G7" i="27"/>
  <c r="F7" i="40" s="1"/>
  <c r="M7" i="40" s="1"/>
  <c r="N7" i="40" s="1"/>
  <c r="J96" i="31"/>
  <c r="L96" i="31"/>
  <c r="N96" i="31"/>
  <c r="H96" i="31"/>
  <c r="J78" i="31"/>
  <c r="L78" i="31"/>
  <c r="N78" i="31"/>
  <c r="J70" i="31"/>
  <c r="L70" i="31"/>
  <c r="N70" i="31"/>
  <c r="J62" i="31"/>
  <c r="L62" i="31"/>
  <c r="N62" i="31"/>
  <c r="J54" i="31"/>
  <c r="L54" i="31"/>
  <c r="N54" i="31"/>
  <c r="J46" i="31"/>
  <c r="L46" i="31"/>
  <c r="N46" i="31"/>
  <c r="J38" i="31"/>
  <c r="L38" i="31"/>
  <c r="N38" i="31"/>
  <c r="J30" i="31"/>
  <c r="L30" i="31"/>
  <c r="N30" i="31"/>
  <c r="J22" i="31"/>
  <c r="H78" i="31"/>
  <c r="H70" i="31"/>
  <c r="H62" i="31"/>
  <c r="H54" i="31"/>
  <c r="H46" i="31"/>
  <c r="H38" i="31"/>
  <c r="H30" i="31"/>
  <c r="H22" i="31"/>
  <c r="L22" i="31"/>
  <c r="N22" i="31"/>
  <c r="J14" i="31"/>
  <c r="L14" i="31"/>
  <c r="N14" i="31"/>
  <c r="H14" i="31"/>
  <c r="Q77" i="31"/>
  <c r="Q76" i="31"/>
  <c r="Q75" i="31"/>
  <c r="Q74" i="31"/>
  <c r="Q69" i="31"/>
  <c r="Q68" i="31"/>
  <c r="Q67" i="31"/>
  <c r="Q66" i="31"/>
  <c r="Q53" i="31"/>
  <c r="Q52" i="31"/>
  <c r="Q51" i="31"/>
  <c r="Q50" i="31"/>
  <c r="Q13" i="31"/>
  <c r="Q12" i="31"/>
  <c r="Q11" i="31"/>
  <c r="Q10" i="31"/>
  <c r="Q61" i="31"/>
  <c r="P61" i="31"/>
  <c r="Q60" i="31"/>
  <c r="P60" i="31"/>
  <c r="Q59" i="31"/>
  <c r="P59" i="31"/>
  <c r="Q45" i="31"/>
  <c r="P45" i="31"/>
  <c r="Q44" i="31"/>
  <c r="P44" i="31"/>
  <c r="Q43" i="31"/>
  <c r="P43" i="31"/>
  <c r="Q37" i="31"/>
  <c r="P37" i="31"/>
  <c r="Q36" i="31"/>
  <c r="P36" i="31"/>
  <c r="Q35" i="31"/>
  <c r="P35" i="31"/>
  <c r="Q29" i="31"/>
  <c r="P29" i="31"/>
  <c r="Q28" i="31"/>
  <c r="P28" i="31"/>
  <c r="Q27" i="31"/>
  <c r="P27" i="31"/>
  <c r="Q21" i="31"/>
  <c r="P21" i="31"/>
  <c r="Q20" i="31"/>
  <c r="P20" i="31"/>
  <c r="Q19" i="31"/>
  <c r="P19" i="31"/>
  <c r="H10" i="27"/>
  <c r="G10" i="40" s="1"/>
  <c r="P10" i="40" s="1"/>
  <c r="Q10" i="40" s="1"/>
  <c r="G10" i="27"/>
  <c r="F10" i="40" s="1"/>
  <c r="M10" i="40" s="1"/>
  <c r="N10" i="40" s="1"/>
  <c r="H9" i="27"/>
  <c r="G9" i="40" s="1"/>
  <c r="P9" i="40" s="1"/>
  <c r="Q9" i="40" s="1"/>
  <c r="G9" i="27"/>
  <c r="F9" i="40" s="1"/>
  <c r="M9" i="40" s="1"/>
  <c r="N9" i="40" s="1"/>
  <c r="H8" i="27"/>
  <c r="G8" i="40" s="1"/>
  <c r="P8" i="40" s="1"/>
  <c r="Q8" i="40" s="1"/>
  <c r="H7" i="27"/>
  <c r="G7" i="40" s="1"/>
  <c r="P7" i="40" s="1"/>
  <c r="Q7" i="40" s="1"/>
  <c r="D10" i="27"/>
  <c r="D9" i="27"/>
  <c r="D8" i="27"/>
  <c r="D7" i="27"/>
  <c r="B10" i="27"/>
  <c r="B9" i="27"/>
  <c r="B8" i="27"/>
  <c r="I31" i="32"/>
  <c r="G31" i="32"/>
  <c r="E31" i="32"/>
  <c r="I26" i="32"/>
  <c r="I27" i="32" s="1"/>
  <c r="G26" i="32"/>
  <c r="G27" i="32" s="1"/>
  <c r="E26" i="32"/>
  <c r="E27" i="32" s="1"/>
  <c r="E28" i="32" s="1"/>
  <c r="I16" i="32"/>
  <c r="G16" i="32"/>
  <c r="E16" i="32"/>
  <c r="I15" i="32"/>
  <c r="G15" i="32"/>
  <c r="E15" i="32"/>
  <c r="I14" i="32"/>
  <c r="G14" i="32"/>
  <c r="E14" i="32"/>
  <c r="I3" i="32"/>
  <c r="G3" i="32"/>
  <c r="E3" i="32"/>
  <c r="I7" i="30"/>
  <c r="G7" i="30"/>
  <c r="E7" i="30"/>
  <c r="I6" i="30"/>
  <c r="G6" i="30"/>
  <c r="E6" i="30"/>
  <c r="I5" i="30"/>
  <c r="G5" i="30"/>
  <c r="E5" i="30"/>
  <c r="I3" i="30"/>
  <c r="G3" i="30"/>
  <c r="E3" i="30"/>
  <c r="P54" i="31"/>
  <c r="N102" i="31"/>
  <c r="L102" i="31"/>
  <c r="J102" i="31"/>
  <c r="N7" i="31"/>
  <c r="L7" i="31"/>
  <c r="J7" i="31"/>
  <c r="J81" i="31" l="1"/>
  <c r="H81" i="31"/>
  <c r="I34" i="30"/>
  <c r="I12" i="30"/>
  <c r="I13" i="30" s="1"/>
  <c r="I14" i="30" s="1"/>
  <c r="N15" i="31"/>
  <c r="I4" i="32" s="1"/>
  <c r="I13" i="32" s="1"/>
  <c r="N55" i="31"/>
  <c r="I9" i="32" s="1"/>
  <c r="N63" i="31"/>
  <c r="I10" i="32" s="1"/>
  <c r="L97" i="31"/>
  <c r="G24" i="32" s="1"/>
  <c r="J79" i="31"/>
  <c r="E12" i="32" s="1"/>
  <c r="L31" i="31"/>
  <c r="G6" i="32" s="1"/>
  <c r="G36" i="30"/>
  <c r="N97" i="31"/>
  <c r="I24" i="32" s="1"/>
  <c r="L55" i="31"/>
  <c r="G9" i="32" s="1"/>
  <c r="I8" i="30"/>
  <c r="E36" i="30"/>
  <c r="J39" i="31"/>
  <c r="E7" i="32" s="1"/>
  <c r="I36" i="30"/>
  <c r="N79" i="31"/>
  <c r="I12" i="32" s="1"/>
  <c r="E8" i="30"/>
  <c r="J23" i="31"/>
  <c r="E5" i="32" s="1"/>
  <c r="L63" i="31"/>
  <c r="G10" i="32" s="1"/>
  <c r="J97" i="31"/>
  <c r="E24" i="32" s="1"/>
  <c r="G8" i="30"/>
  <c r="N47" i="31"/>
  <c r="I8" i="32" s="1"/>
  <c r="J71" i="31"/>
  <c r="E11" i="32" s="1"/>
  <c r="J55" i="31"/>
  <c r="E9" i="32" s="1"/>
  <c r="E12" i="30"/>
  <c r="E13" i="30" s="1"/>
  <c r="E14" i="30" s="1"/>
  <c r="N31" i="31"/>
  <c r="I6" i="32" s="1"/>
  <c r="L81" i="31"/>
  <c r="L82" i="31" s="1"/>
  <c r="L88" i="31" s="1"/>
  <c r="G35" i="30"/>
  <c r="G28" i="32"/>
  <c r="G12" i="30"/>
  <c r="G13" i="30" s="1"/>
  <c r="G14" i="30" s="1"/>
  <c r="I35" i="30"/>
  <c r="I28" i="32"/>
  <c r="E34" i="30"/>
  <c r="G34" i="30"/>
  <c r="E35" i="30"/>
  <c r="L71" i="31"/>
  <c r="G11" i="32" s="1"/>
  <c r="J31" i="31"/>
  <c r="E6" i="32" s="1"/>
  <c r="N39" i="31"/>
  <c r="I7" i="32" s="1"/>
  <c r="J63" i="31"/>
  <c r="E10" i="32" s="1"/>
  <c r="N71" i="31"/>
  <c r="I11" i="32" s="1"/>
  <c r="N81" i="31"/>
  <c r="L39" i="31"/>
  <c r="G7" i="32" s="1"/>
  <c r="L23" i="31"/>
  <c r="G5" i="32" s="1"/>
  <c r="J15" i="31"/>
  <c r="E4" i="32" s="1"/>
  <c r="E13" i="32" s="1"/>
  <c r="N23" i="31"/>
  <c r="I5" i="32" s="1"/>
  <c r="J47" i="31"/>
  <c r="E8" i="32" s="1"/>
  <c r="L15" i="31"/>
  <c r="G4" i="32" s="1"/>
  <c r="G13" i="32" s="1"/>
  <c r="L47" i="31"/>
  <c r="G8" i="32" s="1"/>
  <c r="L79" i="31"/>
  <c r="G12" i="32" s="1"/>
  <c r="G21" i="30" l="1"/>
  <c r="G28" i="30"/>
  <c r="G20" i="30"/>
  <c r="G27" i="30"/>
  <c r="G19" i="30"/>
  <c r="G26" i="30"/>
  <c r="G25" i="30"/>
  <c r="G24" i="30"/>
  <c r="G23" i="30"/>
  <c r="G22" i="30"/>
  <c r="I28" i="30"/>
  <c r="I20" i="30"/>
  <c r="I27" i="30"/>
  <c r="I19" i="30"/>
  <c r="I26" i="30"/>
  <c r="I25" i="30"/>
  <c r="I24" i="30"/>
  <c r="I23" i="30"/>
  <c r="I22" i="30"/>
  <c r="I21" i="30"/>
  <c r="E22" i="30"/>
  <c r="E21" i="30"/>
  <c r="E20" i="30"/>
  <c r="E25" i="30"/>
  <c r="E27" i="30"/>
  <c r="E19" i="30"/>
  <c r="E26" i="30"/>
  <c r="E24" i="30"/>
  <c r="E28" i="30"/>
  <c r="E23" i="30"/>
  <c r="L91" i="31"/>
  <c r="E9" i="27"/>
  <c r="E9" i="40" s="1"/>
  <c r="J9" i="40" s="1"/>
  <c r="K9" i="40" s="1"/>
  <c r="J9" i="32"/>
  <c r="J14" i="32"/>
  <c r="I38" i="30"/>
  <c r="J15" i="32"/>
  <c r="J10" i="32"/>
  <c r="J16" i="32"/>
  <c r="I25" i="32"/>
  <c r="I29" i="32" s="1"/>
  <c r="I41" i="30" s="1"/>
  <c r="H12" i="32"/>
  <c r="J11" i="32"/>
  <c r="I17" i="32"/>
  <c r="I16" i="30" s="1"/>
  <c r="J12" i="32"/>
  <c r="J4" i="32"/>
  <c r="J13" i="32" s="1"/>
  <c r="J7" i="32"/>
  <c r="J8" i="32"/>
  <c r="J5" i="32"/>
  <c r="J6" i="32"/>
  <c r="H8" i="32"/>
  <c r="H10" i="32"/>
  <c r="H7" i="32"/>
  <c r="H5" i="32"/>
  <c r="F9" i="32"/>
  <c r="F5" i="32"/>
  <c r="H6" i="32"/>
  <c r="L99" i="31"/>
  <c r="L100" i="31" s="1"/>
  <c r="L103" i="31" s="1"/>
  <c r="G17" i="32"/>
  <c r="G11" i="30" s="1"/>
  <c r="G16" i="30" s="1"/>
  <c r="H15" i="32"/>
  <c r="H9" i="32"/>
  <c r="F4" i="32"/>
  <c r="F13" i="32" s="1"/>
  <c r="H14" i="32"/>
  <c r="H16" i="32"/>
  <c r="H11" i="32"/>
  <c r="G25" i="32"/>
  <c r="G29" i="32" s="1"/>
  <c r="G41" i="30" s="1"/>
  <c r="H4" i="32"/>
  <c r="H13" i="32" s="1"/>
  <c r="E25" i="32"/>
  <c r="E29" i="32" s="1"/>
  <c r="E41" i="30" s="1"/>
  <c r="F15" i="32"/>
  <c r="F11" i="32"/>
  <c r="F7" i="32"/>
  <c r="F10" i="32"/>
  <c r="F14" i="32"/>
  <c r="F6" i="32"/>
  <c r="E17" i="32"/>
  <c r="E11" i="30" s="1"/>
  <c r="E16" i="30" s="1"/>
  <c r="F8" i="32"/>
  <c r="F12" i="32"/>
  <c r="F16" i="32"/>
  <c r="G38" i="30"/>
  <c r="N99" i="31"/>
  <c r="N100" i="31" s="1"/>
  <c r="N103" i="31" s="1"/>
  <c r="N82" i="31"/>
  <c r="N88" i="31" s="1"/>
  <c r="J99" i="31"/>
  <c r="J100" i="31" s="1"/>
  <c r="J103" i="31" s="1"/>
  <c r="J82" i="31"/>
  <c r="J88" i="31" s="1"/>
  <c r="G43" i="30" l="1"/>
  <c r="G47" i="30" s="1"/>
  <c r="I43" i="30"/>
  <c r="I47" i="30" s="1"/>
  <c r="J91" i="31"/>
  <c r="E8" i="27"/>
  <c r="E8" i="40" s="1"/>
  <c r="J8" i="40" s="1"/>
  <c r="K8" i="40" s="1"/>
  <c r="N91" i="31"/>
  <c r="E10" i="27"/>
  <c r="E10" i="40" s="1"/>
  <c r="J10" i="40" s="1"/>
  <c r="K10" i="40" s="1"/>
  <c r="L90" i="31"/>
  <c r="F9" i="27"/>
  <c r="G19" i="32"/>
  <c r="E38" i="30"/>
  <c r="E43" i="30" s="1"/>
  <c r="E47" i="30" s="1"/>
  <c r="G20" i="32" l="1"/>
  <c r="G21" i="32" s="1"/>
  <c r="G22" i="32" s="1"/>
  <c r="N90" i="31"/>
  <c r="F10" i="27"/>
  <c r="I19" i="32"/>
  <c r="J90" i="31"/>
  <c r="F8" i="27"/>
  <c r="E19" i="32"/>
  <c r="C31" i="32"/>
  <c r="I20" i="32" l="1"/>
  <c r="I21" i="32" s="1"/>
  <c r="I22" i="32" s="1"/>
  <c r="E20" i="32"/>
  <c r="E21" i="32" s="1"/>
  <c r="E22" i="32" s="1"/>
  <c r="C26" i="32"/>
  <c r="C27" i="32" s="1"/>
  <c r="H102" i="31"/>
  <c r="C28" i="32" l="1"/>
  <c r="F1" i="17" l="1"/>
  <c r="P26" i="31" l="1"/>
  <c r="P30" i="31" s="1"/>
  <c r="P18" i="31"/>
  <c r="H7" i="31" l="1"/>
  <c r="H82" i="31" s="1"/>
  <c r="P58" i="31"/>
  <c r="Q58" i="31"/>
  <c r="Q42" i="31"/>
  <c r="Q34" i="31"/>
  <c r="Q26" i="31"/>
  <c r="P42" i="31"/>
  <c r="P46" i="31" s="1"/>
  <c r="P34" i="31"/>
  <c r="P38" i="31" s="1"/>
  <c r="Q18" i="31"/>
  <c r="P14" i="31"/>
  <c r="F20" i="13"/>
  <c r="F21" i="13"/>
  <c r="F22" i="13"/>
  <c r="F23" i="13"/>
  <c r="F24" i="13"/>
  <c r="F19" i="13"/>
  <c r="C20" i="13"/>
  <c r="C19" i="13"/>
  <c r="D12" i="13"/>
  <c r="O23" i="20"/>
  <c r="O24" i="20"/>
  <c r="O25" i="20"/>
  <c r="O26" i="20"/>
  <c r="O22" i="20"/>
  <c r="H23" i="20"/>
  <c r="H24" i="20"/>
  <c r="H25" i="20"/>
  <c r="H22" i="20"/>
  <c r="P70" i="31" l="1"/>
  <c r="P78" i="31"/>
  <c r="H79" i="31" l="1"/>
  <c r="C12" i="32" s="1"/>
  <c r="P62" i="31" l="1"/>
  <c r="F16" i="20"/>
  <c r="F17" i="20"/>
  <c r="F18" i="20"/>
  <c r="F15" i="20"/>
  <c r="F11" i="20" l="1"/>
  <c r="F10" i="20"/>
  <c r="F9" i="20"/>
  <c r="F8" i="20"/>
  <c r="C8" i="13" s="1"/>
  <c r="F7" i="20"/>
  <c r="C7" i="13" s="1"/>
  <c r="F6" i="20"/>
  <c r="C6" i="13" s="1"/>
  <c r="F5" i="20"/>
  <c r="C5" i="13" s="1"/>
  <c r="F4" i="20"/>
  <c r="C4" i="13" s="1"/>
  <c r="B7" i="27" l="1"/>
  <c r="C15" i="32"/>
  <c r="C16" i="32"/>
  <c r="C14" i="32"/>
  <c r="C3" i="32"/>
  <c r="C5" i="30"/>
  <c r="C7" i="30"/>
  <c r="C6" i="30"/>
  <c r="C3" i="30"/>
  <c r="C12" i="30" l="1"/>
  <c r="P22" i="31"/>
  <c r="C35" i="30"/>
  <c r="M35" i="30" s="1"/>
  <c r="C36" i="30"/>
  <c r="M36" i="30" s="1"/>
  <c r="C34" i="30"/>
  <c r="C8" i="30"/>
  <c r="C27" i="30" l="1"/>
  <c r="M12" i="30"/>
  <c r="E61" i="21"/>
  <c r="E62" i="21"/>
  <c r="E63" i="21"/>
  <c r="E64" i="21"/>
  <c r="E65" i="21"/>
  <c r="E60" i="21"/>
  <c r="G30" i="30" l="1"/>
  <c r="G49" i="30" s="1"/>
  <c r="E30" i="30"/>
  <c r="E49" i="30" s="1"/>
  <c r="I30" i="30"/>
  <c r="I49" i="30" s="1"/>
  <c r="C13" i="30"/>
  <c r="C14" i="30" s="1"/>
  <c r="M13" i="30" l="1"/>
  <c r="M34" i="30"/>
  <c r="M37" i="30" l="1"/>
  <c r="N38" i="30" s="1"/>
  <c r="C38" i="30"/>
  <c r="M14" i="30"/>
  <c r="H97" i="31" l="1"/>
  <c r="C24" i="32" s="1"/>
  <c r="C28" i="30" s="1"/>
  <c r="H99" i="31" l="1"/>
  <c r="H100" i="31" s="1"/>
  <c r="P96" i="31"/>
  <c r="P81" i="31"/>
  <c r="H88" i="31" l="1"/>
  <c r="H63" i="31"/>
  <c r="H71" i="31"/>
  <c r="H55" i="31"/>
  <c r="H23" i="31"/>
  <c r="H15" i="31"/>
  <c r="C4" i="32" s="1"/>
  <c r="C19" i="30" s="1"/>
  <c r="H39" i="31"/>
  <c r="P99" i="31"/>
  <c r="H103" i="31"/>
  <c r="H47" i="31"/>
  <c r="H31" i="31"/>
  <c r="H91" i="31" l="1"/>
  <c r="E7" i="27"/>
  <c r="E7" i="40" s="1"/>
  <c r="J7" i="40" s="1"/>
  <c r="K7" i="40" s="1"/>
  <c r="H90" i="31"/>
  <c r="C11" i="32"/>
  <c r="C5" i="32"/>
  <c r="C6" i="32"/>
  <c r="C21" i="30" s="1"/>
  <c r="M27" i="30"/>
  <c r="C10" i="32"/>
  <c r="C7" i="32"/>
  <c r="C22" i="30" s="1"/>
  <c r="C9" i="32"/>
  <c r="C8" i="32"/>
  <c r="M19" i="30"/>
  <c r="C25" i="30" l="1"/>
  <c r="M25" i="30" s="1"/>
  <c r="C26" i="30"/>
  <c r="M26" i="30" s="1"/>
  <c r="C23" i="30"/>
  <c r="M23" i="30" s="1"/>
  <c r="C13" i="32"/>
  <c r="C17" i="32" s="1"/>
  <c r="C20" i="30"/>
  <c r="M20" i="30" s="1"/>
  <c r="M24" i="30"/>
  <c r="C24" i="30"/>
  <c r="F7" i="27"/>
  <c r="C19" i="32"/>
  <c r="M21" i="30"/>
  <c r="M28" i="30"/>
  <c r="M22" i="30"/>
  <c r="C20" i="32" l="1"/>
  <c r="C21" i="32" s="1"/>
  <c r="C22" i="32" s="1"/>
  <c r="C25" i="32"/>
  <c r="C29" i="32" s="1"/>
  <c r="C30" i="30"/>
  <c r="D29" i="13" s="1"/>
  <c r="D5" i="32"/>
  <c r="D11" i="32"/>
  <c r="D10" i="32"/>
  <c r="D9" i="32"/>
  <c r="D12" i="32"/>
  <c r="D8" i="32"/>
  <c r="D14" i="32"/>
  <c r="D6" i="32"/>
  <c r="D7" i="32"/>
  <c r="D16" i="32"/>
  <c r="D15" i="32"/>
  <c r="D4" i="32"/>
  <c r="N30" i="30"/>
  <c r="O37" i="30" s="1"/>
  <c r="C11" i="30" l="1"/>
  <c r="M11" i="30" s="1"/>
  <c r="N16" i="30" s="1"/>
  <c r="C41" i="30"/>
  <c r="C43" i="30" s="1"/>
  <c r="D13" i="32"/>
  <c r="O26" i="30"/>
  <c r="O20" i="30"/>
  <c r="O27" i="30"/>
  <c r="O21" i="30"/>
  <c r="O22" i="30"/>
  <c r="O23" i="30"/>
  <c r="O24" i="30"/>
  <c r="O25" i="30"/>
  <c r="O35" i="30"/>
  <c r="O36" i="30"/>
  <c r="O34" i="30"/>
  <c r="O28" i="30"/>
  <c r="O19" i="30"/>
  <c r="N43" i="30" l="1"/>
  <c r="D32" i="13" s="1"/>
  <c r="C47" i="30"/>
  <c r="N47" i="30" s="1"/>
  <c r="O43" i="30"/>
  <c r="D31" i="13"/>
  <c r="M41" i="30"/>
  <c r="O41" i="30" s="1"/>
  <c r="O11" i="30"/>
  <c r="C16" i="30"/>
  <c r="C49" i="30" s="1"/>
  <c r="O14" i="30"/>
  <c r="D27" i="13" l="1"/>
  <c r="N49" i="30"/>
</calcChain>
</file>

<file path=xl/sharedStrings.xml><?xml version="1.0" encoding="utf-8"?>
<sst xmlns="http://schemas.openxmlformats.org/spreadsheetml/2006/main" count="518" uniqueCount="334">
  <si>
    <t>Department:</t>
  </si>
  <si>
    <t>VP/Decanal:</t>
  </si>
  <si>
    <t>Internal:</t>
  </si>
  <si>
    <t>External:</t>
  </si>
  <si>
    <t>Research Foundation (RF):</t>
  </si>
  <si>
    <t>Account Charged</t>
  </si>
  <si>
    <t>Salary</t>
  </si>
  <si>
    <t>Equipment Description</t>
  </si>
  <si>
    <t>Date Purchased</t>
  </si>
  <si>
    <t>Equipment Cost</t>
  </si>
  <si>
    <t>Description of Expense</t>
  </si>
  <si>
    <t>Date</t>
  </si>
  <si>
    <t>Cost</t>
  </si>
  <si>
    <t>Total Annual Units</t>
  </si>
  <si>
    <t>Entity:</t>
  </si>
  <si>
    <t>Industry:</t>
  </si>
  <si>
    <t>Non-UB Researchers:</t>
  </si>
  <si>
    <t>No</t>
  </si>
  <si>
    <t>F. Unit of Measure (UOM) (Please use additional sheet(s) if necessary)</t>
  </si>
  <si>
    <t>Related Service(s)</t>
  </si>
  <si>
    <t>Yes</t>
  </si>
  <si>
    <t>Total</t>
  </si>
  <si>
    <t>Unit of Measure (UOM)</t>
  </si>
  <si>
    <t>Internal Annual Units</t>
  </si>
  <si>
    <t>External Annual Units</t>
  </si>
  <si>
    <t>Annual Units</t>
  </si>
  <si>
    <t>Labor</t>
  </si>
  <si>
    <t>Equipment Depreciation</t>
  </si>
  <si>
    <t>Asset Number</t>
  </si>
  <si>
    <t>Purchased Date</t>
  </si>
  <si>
    <t>Useful Life (Years)</t>
  </si>
  <si>
    <t>Purchase Price</t>
  </si>
  <si>
    <t>Depreciated through:</t>
  </si>
  <si>
    <t xml:space="preserve">Equipment (Not Capitalized) </t>
  </si>
  <si>
    <t>Expensed through:</t>
  </si>
  <si>
    <t>Maintenance</t>
  </si>
  <si>
    <t>Vendor</t>
  </si>
  <si>
    <t>Source</t>
  </si>
  <si>
    <t>Other Expenses</t>
  </si>
  <si>
    <t>Total Internal Cost Per UOM</t>
  </si>
  <si>
    <t>Less: Subsidized Labor</t>
  </si>
  <si>
    <t>Less: Subsidized Depreciation</t>
  </si>
  <si>
    <t>Less: Subsidized OTPS</t>
  </si>
  <si>
    <t>GUSF (13%)</t>
  </si>
  <si>
    <t>Rate List</t>
  </si>
  <si>
    <t>Table of Contents</t>
  </si>
  <si>
    <t>1.</t>
  </si>
  <si>
    <t>2.</t>
  </si>
  <si>
    <t>3.</t>
  </si>
  <si>
    <t>4.</t>
  </si>
  <si>
    <t>5.</t>
  </si>
  <si>
    <t>FINANCIAL SUMMARY</t>
  </si>
  <si>
    <t>APPROVALS</t>
  </si>
  <si>
    <t>RATE LIST</t>
  </si>
  <si>
    <t>DETAILED CALCULATION</t>
  </si>
  <si>
    <t>7.</t>
  </si>
  <si>
    <t>ACCOUNT INFORMATION</t>
  </si>
  <si>
    <t>UB Foundation (UBF):</t>
  </si>
  <si>
    <t>Account Number</t>
  </si>
  <si>
    <t>IDI</t>
  </si>
  <si>
    <t>Student Accounts</t>
  </si>
  <si>
    <t>Campus Cash</t>
  </si>
  <si>
    <t>Paper Checks</t>
  </si>
  <si>
    <t>UB Marketplace</t>
  </si>
  <si>
    <t>Other</t>
  </si>
  <si>
    <t>Total Expenses</t>
  </si>
  <si>
    <t>METHODS OF ACCEPTING REVENUE</t>
  </si>
  <si>
    <t>Type of Account</t>
  </si>
  <si>
    <t>Market Comparisons</t>
  </si>
  <si>
    <t>Capitalized Equipment</t>
  </si>
  <si>
    <t>Equipment (Not Capitalized)</t>
  </si>
  <si>
    <t>UOM</t>
  </si>
  <si>
    <t>Increase (Decrease)</t>
  </si>
  <si>
    <t>GUSF</t>
  </si>
  <si>
    <t>Net External Revenue per UOM</t>
  </si>
  <si>
    <t>Name</t>
  </si>
  <si>
    <t>Signature</t>
  </si>
  <si>
    <t>FINANCIAL MANAGEMENT</t>
  </si>
  <si>
    <t>DEPARTMENT HEAD OR DEPARTMENT CHAIR</t>
  </si>
  <si>
    <t>UNIT BUSINESS OFFICER</t>
  </si>
  <si>
    <t>CONTROLLER'S OFFICE</t>
  </si>
  <si>
    <t>PREPARED BY</t>
  </si>
  <si>
    <t>Read Full Policy</t>
  </si>
  <si>
    <t>8.</t>
  </si>
  <si>
    <t>9.</t>
  </si>
  <si>
    <t>MARKET RATE COMPARISON</t>
  </si>
  <si>
    <t>PROJECTED REVENUE/ EXPENSES</t>
  </si>
  <si>
    <t>CONTACT INFORMATION:</t>
  </si>
  <si>
    <t>What would you like to do?</t>
  </si>
  <si>
    <t>Entity Number:</t>
  </si>
  <si>
    <t xml:space="preserve">Email: </t>
  </si>
  <si>
    <t xml:space="preserve">Address: </t>
  </si>
  <si>
    <t xml:space="preserve">Phone Number: </t>
  </si>
  <si>
    <t>C. Contact Information</t>
  </si>
  <si>
    <t>(Please select "Yes" or "No" using the drop down menus)</t>
  </si>
  <si>
    <t>Income Fund Reimbursable (IFR):</t>
  </si>
  <si>
    <t>D. Account Information</t>
  </si>
  <si>
    <t>E. Payment Methods</t>
  </si>
  <si>
    <t>eReq</t>
  </si>
  <si>
    <t>ACH/Wire Transfer</t>
  </si>
  <si>
    <t>[other payment methods)</t>
  </si>
  <si>
    <t>Total Internal Annual Units</t>
  </si>
  <si>
    <t>Total External Annual Units</t>
  </si>
  <si>
    <t>Name of Employee</t>
  </si>
  <si>
    <t xml:space="preserve">% of Time </t>
  </si>
  <si>
    <t>Fringe</t>
  </si>
  <si>
    <t>Additional Notes</t>
  </si>
  <si>
    <t>Unit Cost</t>
  </si>
  <si>
    <t>Qty</t>
  </si>
  <si>
    <t>Square Footage</t>
  </si>
  <si>
    <t>Total External Cost Per UOM</t>
  </si>
  <si>
    <t>Component Cost:</t>
  </si>
  <si>
    <t>% of Costs</t>
  </si>
  <si>
    <t>Internal Revenue</t>
  </si>
  <si>
    <t>External Revenue</t>
  </si>
  <si>
    <t>Less: GUSF</t>
  </si>
  <si>
    <t>Net External Revenue</t>
  </si>
  <si>
    <t>Total Revenue</t>
  </si>
  <si>
    <t>Equipment depreciation</t>
  </si>
  <si>
    <t>Equipment expense</t>
  </si>
  <si>
    <t>Total Internal Subsidies</t>
  </si>
  <si>
    <t>External Net Margin (or Subsidy)</t>
  </si>
  <si>
    <t>Net Contribution</t>
  </si>
  <si>
    <t>REVENUE</t>
  </si>
  <si>
    <t>EXPENSES</t>
  </si>
  <si>
    <t>NOTES</t>
  </si>
  <si>
    <t>RATES</t>
  </si>
  <si>
    <t>GRAND TOTAL COSTS</t>
  </si>
  <si>
    <t>TOTAL COST PER UNIT OF MEASURE</t>
  </si>
  <si>
    <t>LESS: SUBSIDIZED LABOR</t>
  </si>
  <si>
    <t>LESS: SUBSIDIZED DEPRECIATION</t>
  </si>
  <si>
    <t>LESS: SUBSIDIZED OTPS</t>
  </si>
  <si>
    <t>NET INTERNAL RATE PER UNIT OF MEASURE</t>
  </si>
  <si>
    <t>INTERNAL RATE PER UOM + GUSF</t>
  </si>
  <si>
    <t>GRAND TOTAL EXTERNAL COSTS</t>
  </si>
  <si>
    <t>EXTERNAL RATE PER UOM</t>
  </si>
  <si>
    <t>Internal Subsidies</t>
  </si>
  <si>
    <t xml:space="preserve">Internal Annual Units </t>
  </si>
  <si>
    <t xml:space="preserve">External Annual Units </t>
  </si>
  <si>
    <t>Margin or  Subsidy</t>
  </si>
  <si>
    <t>UNITS</t>
  </si>
  <si>
    <t>NET MARGIN OR SUBSIDY</t>
  </si>
  <si>
    <t xml:space="preserve">Net Margin (or Subsidy) Per External Unit </t>
  </si>
  <si>
    <t xml:space="preserve">Net Internal Rate per UOM </t>
  </si>
  <si>
    <t>External Rate per UOM</t>
  </si>
  <si>
    <t>SUMMARY BY COMPONENT</t>
  </si>
  <si>
    <t>Signature indicates acceptance of management and fiscal responsibility, in accordance</t>
  </si>
  <si>
    <t>Chief Information Officer (CIO)</t>
  </si>
  <si>
    <t>Central University (CU)</t>
  </si>
  <si>
    <t>College of Arts and Sciences (CAS)</t>
  </si>
  <si>
    <t>Finance and Administration (VPFA)</t>
  </si>
  <si>
    <t>Graduate School of Education (GSE)</t>
  </si>
  <si>
    <t xml:space="preserve">Health Sciences </t>
  </si>
  <si>
    <t>Jacobs School of Medicene and Biomedical Sciences (JSMBS)</t>
  </si>
  <si>
    <t>President's Office (PRES)</t>
  </si>
  <si>
    <t>Provost (PROV)</t>
  </si>
  <si>
    <t>Research and Economic Development (VPRED)</t>
  </si>
  <si>
    <t>School of Architecture and Planning (SAAP)</t>
  </si>
  <si>
    <t>School of Engineering and Applied Sciences (SEAS)</t>
  </si>
  <si>
    <t>School of Dental Medicine (SDM)</t>
  </si>
  <si>
    <t>School of Law (SOL)</t>
  </si>
  <si>
    <t>School of Management (SOM)</t>
  </si>
  <si>
    <t>School of Nursing (SON)</t>
  </si>
  <si>
    <t>School of Pharmacy and Pharmaceutical Sciences (SPPS)</t>
  </si>
  <si>
    <t>School of Public Health and Health Professions (SPHHP)</t>
  </si>
  <si>
    <t>School of Social Work (SSW)</t>
  </si>
  <si>
    <t>Student Life (VPSL)</t>
  </si>
  <si>
    <t>University Advancement (UA)</t>
  </si>
  <si>
    <t>University Communications (UC)</t>
  </si>
  <si>
    <t xml:space="preserve">MARKUP </t>
  </si>
  <si>
    <r>
      <rPr>
        <b/>
        <sz val="11"/>
        <color theme="1"/>
        <rFont val="Arial"/>
        <family val="2"/>
      </rPr>
      <t xml:space="preserve">Maintenance: </t>
    </r>
    <r>
      <rPr>
        <sz val="11"/>
        <rFont val="Arial"/>
        <family val="2"/>
      </rPr>
      <t>Provide a list of maintenance expenditures for equipment.</t>
    </r>
  </si>
  <si>
    <t>Are revenues subject to Sales Tax?</t>
  </si>
  <si>
    <t>Are revenues subject to UB Income Tax?</t>
  </si>
  <si>
    <t>TAXES</t>
  </si>
  <si>
    <t>Entity Name:</t>
  </si>
  <si>
    <t>G. Rate Components (Please use additional sheet(s) if necessary)</t>
  </si>
  <si>
    <t>Related Equipment</t>
  </si>
  <si>
    <t>Account Balance</t>
  </si>
  <si>
    <t>Building</t>
  </si>
  <si>
    <t>Room Name</t>
  </si>
  <si>
    <t>Room #</t>
  </si>
  <si>
    <t>% of Space used for the center</t>
  </si>
  <si>
    <t xml:space="preserve">Read the Financial Management of Departmental Events Policy </t>
  </si>
  <si>
    <t>A. Event Information</t>
  </si>
  <si>
    <t>Name of Event:</t>
  </si>
  <si>
    <t>Description of Event:</t>
  </si>
  <si>
    <t>Date of Event:</t>
  </si>
  <si>
    <t>B. Participant Information</t>
  </si>
  <si>
    <t>Department Contact:</t>
  </si>
  <si>
    <t>(If this is a new event, please enter TBD for the account number)</t>
  </si>
  <si>
    <t>Provide annual units (estimated or prior year's actual) for each fee.</t>
  </si>
  <si>
    <r>
      <rPr>
        <b/>
        <sz val="11"/>
        <color theme="1"/>
        <rFont val="Arial"/>
        <family val="2"/>
      </rPr>
      <t>Labor</t>
    </r>
    <r>
      <rPr>
        <sz val="11"/>
        <color theme="1"/>
        <rFont val="Arial"/>
        <family val="2"/>
      </rPr>
      <t xml:space="preserve">: </t>
    </r>
    <r>
      <rPr>
        <sz val="11"/>
        <rFont val="Arial"/>
        <family val="2"/>
      </rPr>
      <t>Provide a list of employees spending time on event activity.</t>
    </r>
  </si>
  <si>
    <t>Description of Fee</t>
  </si>
  <si>
    <t>Related 
Fee(s)</t>
  </si>
  <si>
    <r>
      <rPr>
        <b/>
        <sz val="11"/>
        <color theme="1"/>
        <rFont val="Arial"/>
        <family val="2"/>
      </rPr>
      <t>Equipment</t>
    </r>
    <r>
      <rPr>
        <sz val="11"/>
        <color theme="1"/>
        <rFont val="Arial"/>
        <family val="2"/>
      </rPr>
      <t xml:space="preserve">: </t>
    </r>
    <r>
      <rPr>
        <sz val="11"/>
        <rFont val="Arial"/>
        <family val="2"/>
      </rPr>
      <t>Provide a list of equipment that will be used for the event.</t>
    </r>
  </si>
  <si>
    <t>Related Fee(s)</t>
  </si>
  <si>
    <t>Departmental Events Questionnaire</t>
  </si>
  <si>
    <r>
      <rPr>
        <b/>
        <sz val="11"/>
        <color theme="1"/>
        <rFont val="Arial"/>
        <family val="2"/>
      </rPr>
      <t xml:space="preserve">Materials and Supplies: </t>
    </r>
    <r>
      <rPr>
        <sz val="11"/>
        <rFont val="Arial"/>
        <family val="2"/>
      </rPr>
      <t>Provide a list of supplies that will be used for the event.</t>
    </r>
  </si>
  <si>
    <r>
      <rPr>
        <b/>
        <sz val="11"/>
        <color theme="1"/>
        <rFont val="Arial"/>
        <family val="2"/>
      </rPr>
      <t xml:space="preserve">Space: </t>
    </r>
    <r>
      <rPr>
        <sz val="11"/>
        <rFont val="Arial"/>
        <family val="2"/>
      </rPr>
      <t>Provide a list of all UB space used by the event.</t>
    </r>
  </si>
  <si>
    <r>
      <rPr>
        <b/>
        <sz val="11"/>
        <color theme="1"/>
        <rFont val="Arial"/>
        <family val="2"/>
      </rPr>
      <t xml:space="preserve">Contractual Costs: </t>
    </r>
    <r>
      <rPr>
        <sz val="11"/>
        <rFont val="Arial"/>
        <family val="2"/>
      </rPr>
      <t>Provide a list of contracts that will be used for the event.</t>
    </r>
  </si>
  <si>
    <r>
      <rPr>
        <b/>
        <sz val="11"/>
        <color theme="1"/>
        <rFont val="Arial"/>
        <family val="2"/>
      </rPr>
      <t xml:space="preserve">Lodging: </t>
    </r>
    <r>
      <rPr>
        <sz val="11"/>
        <rFont val="Arial"/>
        <family val="2"/>
      </rPr>
      <t>Provide a list of housing costs that will be used for the event.</t>
    </r>
  </si>
  <si>
    <r>
      <rPr>
        <b/>
        <sz val="11"/>
        <color theme="1"/>
        <rFont val="Arial"/>
        <family val="2"/>
      </rPr>
      <t xml:space="preserve">Transportation: </t>
    </r>
    <r>
      <rPr>
        <sz val="11"/>
        <rFont val="Arial"/>
        <family val="2"/>
      </rPr>
      <t>Provide a list of transportation costs that will be used for the event.</t>
    </r>
  </si>
  <si>
    <t>DEPARTMENTAL EVENT OVERVIEW</t>
  </si>
  <si>
    <t>Departmental Event Overview</t>
  </si>
  <si>
    <t>DEPARTMENTAL EVENT INFORMATION:</t>
  </si>
  <si>
    <t xml:space="preserve">Location of Event: </t>
  </si>
  <si>
    <t>PARTICIPANT INFORMATION:</t>
  </si>
  <si>
    <t xml:space="preserve"> with the Financial Management of Departmental Events Policy and procedures.</t>
  </si>
  <si>
    <t>DEPARTMENT CONTACT</t>
  </si>
  <si>
    <t>Fee</t>
  </si>
  <si>
    <t>Materials and Supplies</t>
  </si>
  <si>
    <r>
      <rPr>
        <b/>
        <sz val="11"/>
        <color theme="1"/>
        <rFont val="Arial"/>
        <family val="2"/>
      </rPr>
      <t xml:space="preserve">Other Expenses: </t>
    </r>
    <r>
      <rPr>
        <sz val="11"/>
        <rFont val="Arial"/>
        <family val="2"/>
      </rPr>
      <t>Provide a list of other expenses that will be used for the event.</t>
    </r>
  </si>
  <si>
    <t>Transportation</t>
  </si>
  <si>
    <t>Contractual Costs</t>
  </si>
  <si>
    <t>Net Margin (or Subsidy) for Event</t>
  </si>
  <si>
    <t>Event Fee:</t>
  </si>
  <si>
    <t>Unit of Measure</t>
  </si>
  <si>
    <t>Address:</t>
  </si>
  <si>
    <t>Telephone:</t>
  </si>
  <si>
    <t>Sponsorship Revenue</t>
  </si>
  <si>
    <t>Food &amp; Lodging</t>
  </si>
  <si>
    <t>Contractual</t>
  </si>
  <si>
    <t>Total Contractual Expense</t>
  </si>
  <si>
    <t>Total Contractual Expenses per UOM</t>
  </si>
  <si>
    <t>Total Transportation Expenses per UOM</t>
  </si>
  <si>
    <t>Usage Rate</t>
  </si>
  <si>
    <r>
      <rPr>
        <b/>
        <sz val="11"/>
        <color theme="1"/>
        <rFont val="Arial"/>
        <family val="2"/>
      </rPr>
      <t xml:space="preserve">Food: </t>
    </r>
    <r>
      <rPr>
        <sz val="11"/>
        <rFont val="Arial"/>
        <family val="2"/>
      </rPr>
      <t>Provide a list of food that will be used for the event.</t>
    </r>
  </si>
  <si>
    <t>Rate Recalculation</t>
  </si>
  <si>
    <t>Financial Summary</t>
  </si>
  <si>
    <t>UB Researchers (using UB funds):</t>
  </si>
  <si>
    <t>UB Researchers (using non-UB funds):</t>
  </si>
  <si>
    <t>UB Faculty/Staff (using UB funds):</t>
  </si>
  <si>
    <t>UB Faculty/Staff (using non-UB funds):</t>
  </si>
  <si>
    <t>UB Students (using UB funds):</t>
  </si>
  <si>
    <t>Community or General Public:</t>
  </si>
  <si>
    <t>UB Students (using non-UB funds):</t>
  </si>
  <si>
    <t>IDI:</t>
  </si>
  <si>
    <t>Student Accounts:</t>
  </si>
  <si>
    <t>EREQ:</t>
  </si>
  <si>
    <t>ACH/Wire Transfer:</t>
  </si>
  <si>
    <t>Paper Checks:</t>
  </si>
  <si>
    <t>UB Marketplace:</t>
  </si>
  <si>
    <t>Campus Cash:</t>
  </si>
  <si>
    <t>Other:</t>
  </si>
  <si>
    <t>Total Projected Fee Revenue:</t>
  </si>
  <si>
    <t>Total Projected Spon. Revenue:</t>
  </si>
  <si>
    <t>Total Expenses:</t>
  </si>
  <si>
    <t>Internal Margin (Subsidy):</t>
  </si>
  <si>
    <t>External Margin (Subsidy):</t>
  </si>
  <si>
    <t>Justification for Margin (Subsidy):</t>
  </si>
  <si>
    <t>Quantity</t>
  </si>
  <si>
    <t>Total Cost</t>
  </si>
  <si>
    <t>Subsidized Labor</t>
  </si>
  <si>
    <t xml:space="preserve">Subsidized Depreciation </t>
  </si>
  <si>
    <t>Subsidized OTPS</t>
  </si>
  <si>
    <t>Rounding</t>
  </si>
  <si>
    <t>Materials &amp; Supplies</t>
  </si>
  <si>
    <t>Approvals for</t>
  </si>
  <si>
    <t>Revenue is subject to NYS Sales Tax:</t>
  </si>
  <si>
    <t>Revenue is subject to Unrelated Business Income Tax:</t>
  </si>
  <si>
    <t xml:space="preserve">Department: </t>
  </si>
  <si>
    <t>TOTAL EXTERNAL COST PER UNIT OF MEASURE</t>
  </si>
  <si>
    <r>
      <t>Internal Rate</t>
    </r>
    <r>
      <rPr>
        <b/>
        <vertAlign val="superscript"/>
        <sz val="11"/>
        <rFont val="Arial"/>
        <family val="2"/>
      </rPr>
      <t>1</t>
    </r>
  </si>
  <si>
    <r>
      <t>External Rate</t>
    </r>
    <r>
      <rPr>
        <b/>
        <vertAlign val="superscript"/>
        <sz val="11"/>
        <rFont val="Arial"/>
        <family val="2"/>
      </rPr>
      <t>3</t>
    </r>
  </si>
  <si>
    <r>
      <t xml:space="preserve">Internal Rate
</t>
    </r>
    <r>
      <rPr>
        <sz val="10"/>
        <color rgb="FF005BBB"/>
        <rFont val="Georgia"/>
        <family val="1"/>
      </rPr>
      <t>Cost-Subsidies</t>
    </r>
    <r>
      <rPr>
        <sz val="10"/>
        <rFont val="Georgia"/>
        <family val="1"/>
      </rPr>
      <t xml:space="preserve">
Internal users include academic, research, administrative, and auxiliary units whose originating source of funds is within or flows through the university. This includes state, RF, UBF, and Faculty Student Association (FSA) funds. </t>
    </r>
  </si>
  <si>
    <t>Total Square Feet</t>
  </si>
  <si>
    <t>Days</t>
  </si>
  <si>
    <t>Daily/Sq Ft</t>
  </si>
  <si>
    <t>Annual/Sq Ft</t>
  </si>
  <si>
    <t>% Increase 
(% Decrease)</t>
  </si>
  <si>
    <t>10.</t>
  </si>
  <si>
    <t>RATE COMPARISON</t>
  </si>
  <si>
    <t>Items of Consideration</t>
  </si>
  <si>
    <t>[Fee History]</t>
  </si>
  <si>
    <t>Fee History:</t>
  </si>
  <si>
    <t>[Enter information about what AR systems are utilized]</t>
  </si>
  <si>
    <t>[INSERT MAKRET COMPARISON INFORMATION]</t>
  </si>
  <si>
    <t>e.g.: data tables with links to websites or screenshots; third party appraisals</t>
  </si>
  <si>
    <t>Fee 1</t>
  </si>
  <si>
    <t>Fee 2</t>
  </si>
  <si>
    <t>Fee 3</t>
  </si>
  <si>
    <t>Fee 4</t>
  </si>
  <si>
    <r>
      <t>Internal + GUSF</t>
    </r>
    <r>
      <rPr>
        <b/>
        <vertAlign val="superscript"/>
        <sz val="11"/>
        <rFont val="Arial"/>
        <family val="2"/>
      </rPr>
      <t>2</t>
    </r>
  </si>
  <si>
    <t>Internal Rate per UOM + GUSF</t>
  </si>
  <si>
    <t xml:space="preserve">ITEMS OF CONSIDERATION </t>
  </si>
  <si>
    <t>Approved [Year]</t>
  </si>
  <si>
    <t>Rate Comparison</t>
  </si>
  <si>
    <t>[CATEGORY OF CONSIDERATION]</t>
  </si>
  <si>
    <t>[Consideration Description xxxxxxxxxxxxxxxxxxxxxxxxxxxxxxxx ]</t>
  </si>
  <si>
    <t>Annualized Profit and Loss or Proforma</t>
  </si>
  <si>
    <t>PROFORMA OR PROFIT &amp; LOSS</t>
  </si>
  <si>
    <r>
      <t>Internal Rate</t>
    </r>
    <r>
      <rPr>
        <b/>
        <vertAlign val="superscript"/>
        <sz val="8"/>
        <rFont val="Arial"/>
        <family val="2"/>
      </rPr>
      <t>1</t>
    </r>
  </si>
  <si>
    <r>
      <t>External Rate</t>
    </r>
    <r>
      <rPr>
        <b/>
        <vertAlign val="superscript"/>
        <sz val="8"/>
        <rFont val="Arial"/>
        <family val="2"/>
      </rPr>
      <t>3</t>
    </r>
  </si>
  <si>
    <r>
      <rPr>
        <b/>
        <u/>
        <sz val="10"/>
        <rFont val="Georgia"/>
        <family val="1"/>
      </rPr>
      <t>Internal Rate + GUSF</t>
    </r>
    <r>
      <rPr>
        <sz val="10"/>
        <color theme="0" tint="-0.499984740745262"/>
        <rFont val="Georgia"/>
        <family val="1"/>
      </rPr>
      <t xml:space="preserve">
</t>
    </r>
    <r>
      <rPr>
        <sz val="10"/>
        <color rgb="FF005BBB"/>
        <rFont val="Georgia"/>
        <family val="1"/>
      </rPr>
      <t>Internal Rate + GUSF</t>
    </r>
    <r>
      <rPr>
        <sz val="10"/>
        <color theme="0" tint="-0.499984740745262"/>
        <rFont val="Georgia"/>
        <family val="1"/>
      </rPr>
      <t xml:space="preserve">
</t>
    </r>
    <r>
      <rPr>
        <sz val="10"/>
        <rFont val="Georgia"/>
        <family val="1"/>
      </rPr>
      <t>To be charged to internal customers paying with another form of payment (i.e. Wire Transfer, ACH, Electronic Payment, Paper Check or Credit Card (with prior approval)).</t>
    </r>
  </si>
  <si>
    <r>
      <rPr>
        <b/>
        <u/>
        <sz val="10"/>
        <rFont val="Georgia"/>
        <family val="1"/>
      </rPr>
      <t>External Rate</t>
    </r>
    <r>
      <rPr>
        <sz val="10"/>
        <color theme="0" tint="-0.499984740745262"/>
        <rFont val="Georgia"/>
        <family val="1"/>
      </rPr>
      <t xml:space="preserve">
</t>
    </r>
    <r>
      <rPr>
        <sz val="10"/>
        <color rgb="FF005BBB"/>
        <rFont val="Georgia"/>
        <family val="1"/>
      </rPr>
      <t>Cost + GUSF + Markup</t>
    </r>
    <r>
      <rPr>
        <sz val="10"/>
        <color theme="0" tint="-0.499984740745262"/>
        <rFont val="Georgia"/>
        <family val="1"/>
      </rPr>
      <t xml:space="preserve">
</t>
    </r>
    <r>
      <rPr>
        <sz val="10"/>
        <rFont val="Georgia"/>
        <family val="1"/>
      </rPr>
      <t>External users are individuals or organizations whose originating source of funds is outside the university. External users include faculty and staff acting in a personal capacity. Affiliated hospitals and other universities are external users unless the university has subcontracted with them as part of a grant or contract, in which case they are an internal user.</t>
    </r>
  </si>
  <si>
    <t>Detailed Cost Calculation (Annualized)</t>
  </si>
  <si>
    <t xml:space="preserve">Summary by Component
</t>
  </si>
  <si>
    <t>6.</t>
  </si>
  <si>
    <t>Total Labor Expense</t>
  </si>
  <si>
    <t>Total Labor Expense per UOM</t>
  </si>
  <si>
    <t>Total Equipment Expense</t>
  </si>
  <si>
    <t>Total Equipment Expense per UOM</t>
  </si>
  <si>
    <t>Total Equipment Depreciation Expense</t>
  </si>
  <si>
    <t>Total Equipment Depreciation Expense Per UOM</t>
  </si>
  <si>
    <t>Total Maintenance Expense</t>
  </si>
  <si>
    <t>Total Maintenance Expense per UOM</t>
  </si>
  <si>
    <t>Total Materials &amp; Supplies Expense</t>
  </si>
  <si>
    <t>Total Materials &amp; Supplies Expense per UOM</t>
  </si>
  <si>
    <t>Total Food &amp; Lodging Expense</t>
  </si>
  <si>
    <t>Total Food &amp; Lodging Expense per UOM</t>
  </si>
  <si>
    <t>Total Transportation Expense</t>
  </si>
  <si>
    <t>Total Other Expenses</t>
  </si>
  <si>
    <t>Total Sq. Ft. Expense</t>
  </si>
  <si>
    <t>Total Sq. Ft. Expense per UOM</t>
  </si>
  <si>
    <t>Division of Athletics (ATH)</t>
  </si>
  <si>
    <t>Hours</t>
  </si>
  <si>
    <t>% Time Alloc.</t>
  </si>
  <si>
    <t>Account #</t>
  </si>
  <si>
    <t>Annual Salary</t>
  </si>
  <si>
    <t>Annual Fringe</t>
  </si>
  <si>
    <t>ACCOUNTS RECEIVABLE INFORMATION</t>
  </si>
  <si>
    <t>Account Title</t>
  </si>
  <si>
    <t>Net Margin (or Subsidy) for Event (Total)</t>
  </si>
  <si>
    <t>Centrally Funded Fringe</t>
  </si>
  <si>
    <t xml:space="preserve">Centrally Funded Sq. Ft. </t>
  </si>
  <si>
    <t>Net Margin (or Subsidy) for Event (Department Account)</t>
  </si>
  <si>
    <t>Asset # or PO*</t>
  </si>
  <si>
    <t>Source*</t>
  </si>
  <si>
    <t>*Please provide a PO number or include a copy of a quote, invoice or product link in your submission</t>
  </si>
  <si>
    <t>State Funded Salaries &amp; Fringe</t>
  </si>
  <si>
    <t>Total Other Expenses per UOM</t>
  </si>
  <si>
    <t>Departments who are hosting events must follow EHS guidelines and obtain necessary permits from purchasing and contract services.</t>
  </si>
  <si>
    <t>Revised November 2023</t>
  </si>
  <si>
    <t>PO Number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</si>
</sst>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_(&quot;$&quot;* \(#,##0.00\);_(&quot;$&quot;* &quot;-&quot;??_);_(@_)"/>
    <numFmt numFmtId="43" formatCode="_(* #,##0.00_);_(* \(#,##0.00\);_(* &quot;-&quot;??_);_(@_)"/>
    <numFmt numFmtId="164" formatCode="0.0%"/>
    <numFmt numFmtId="165" formatCode="_-&quot;$&quot;* #,##0.00_-;\-&quot;$&quot;* #,##0.00_-;_-&quot;$&quot;* &quot;-&quot;??_-;_-@_-"/>
  </numFmts>
  <fonts count="103">
    <font>
      <sz val="11"/>
      <color theme="1"/>
      <name val="Calibri"/>
      <family val="2"/>
      <scheme val="minor"/>
    </font>
    <font>
      <sz val="11"/>
      <color theme="1"/>
      <name val="Arial"/>
      <family val="2"/>
    </font>
    <font>
      <sz val="10"/>
      <name val="Arial"/>
      <family val="2"/>
    </font>
    <font>
      <sz val="11"/>
      <color theme="0"/>
      <name val="Arial"/>
      <family val="2"/>
    </font>
    <font>
      <u/>
      <sz val="12"/>
      <color theme="10"/>
      <name val="Calibri"/>
      <family val="2"/>
      <scheme val="minor"/>
    </font>
    <font>
      <sz val="11"/>
      <color theme="1"/>
      <name val="Calibri"/>
      <family val="2"/>
      <scheme val="minor"/>
    </font>
    <font>
      <b/>
      <sz val="11"/>
      <color theme="1"/>
      <name val="Calibri"/>
      <family val="2"/>
      <scheme val="minor"/>
    </font>
    <font>
      <sz val="12"/>
      <color theme="1"/>
      <name val="Calibri"/>
      <family val="2"/>
      <scheme val="minor"/>
    </font>
    <font>
      <b/>
      <sz val="12"/>
      <color theme="1"/>
      <name val="Calibri"/>
      <family val="2"/>
      <scheme val="minor"/>
    </font>
    <font>
      <sz val="12"/>
      <color theme="0" tint="-0.499984740745262"/>
      <name val="Georgia"/>
      <family val="1"/>
    </font>
    <font>
      <b/>
      <sz val="24"/>
      <color theme="0"/>
      <name val="Georgia"/>
      <family val="1"/>
    </font>
    <font>
      <sz val="16"/>
      <color theme="0" tint="-0.499984740745262"/>
      <name val="Arial Narrow"/>
      <family val="2"/>
    </font>
    <font>
      <sz val="16"/>
      <color theme="1"/>
      <name val="Calibri"/>
      <family val="2"/>
      <scheme val="minor"/>
    </font>
    <font>
      <sz val="16"/>
      <color theme="0" tint="-0.499984740745262"/>
      <name val="Georgia"/>
      <family val="1"/>
    </font>
    <font>
      <b/>
      <sz val="18"/>
      <color theme="1"/>
      <name val="Calibri"/>
      <family val="2"/>
      <scheme val="minor"/>
    </font>
    <font>
      <sz val="11"/>
      <color theme="1"/>
      <name val="Arial Narrow"/>
      <family val="2"/>
    </font>
    <font>
      <b/>
      <sz val="28"/>
      <color theme="0"/>
      <name val="Georgia"/>
      <family val="1"/>
    </font>
    <font>
      <b/>
      <sz val="20"/>
      <color theme="0"/>
      <name val="Georgia"/>
      <family val="1"/>
    </font>
    <font>
      <sz val="11"/>
      <color theme="1" tint="0.34998626667073579"/>
      <name val="Arial Narrow"/>
      <family val="2"/>
    </font>
    <font>
      <b/>
      <sz val="14"/>
      <color theme="0"/>
      <name val="Arial Narrow"/>
      <family val="2"/>
    </font>
    <font>
      <sz val="11"/>
      <color theme="1"/>
      <name val="Arrial narrow"/>
    </font>
    <font>
      <b/>
      <sz val="12"/>
      <color rgb="FF005BBB"/>
      <name val="Arial Narrow"/>
      <family val="2"/>
    </font>
    <font>
      <sz val="11"/>
      <color theme="1" tint="0.34998626667073579"/>
      <name val="Georgia"/>
      <family val="1"/>
    </font>
    <font>
      <sz val="11"/>
      <color theme="1" tint="0.34998626667073579"/>
      <name val="Calibri"/>
      <family val="2"/>
      <scheme val="minor"/>
    </font>
    <font>
      <sz val="10"/>
      <color theme="1"/>
      <name val="Calibri"/>
      <family val="2"/>
      <scheme val="minor"/>
    </font>
    <font>
      <sz val="11"/>
      <name val="Arial"/>
      <family val="2"/>
    </font>
    <font>
      <sz val="12"/>
      <color theme="1"/>
      <name val="Arial"/>
      <family val="2"/>
    </font>
    <font>
      <sz val="8"/>
      <color theme="1"/>
      <name val="Calibri"/>
      <family val="2"/>
      <scheme val="minor"/>
    </font>
    <font>
      <sz val="8"/>
      <color theme="1"/>
      <name val="Arial"/>
      <family val="2"/>
    </font>
    <font>
      <b/>
      <sz val="8"/>
      <name val="Arial"/>
      <family val="2"/>
    </font>
    <font>
      <b/>
      <sz val="9"/>
      <name val="Arial"/>
      <family val="2"/>
    </font>
    <font>
      <sz val="9"/>
      <color theme="1"/>
      <name val="Arial"/>
      <family val="2"/>
    </font>
    <font>
      <b/>
      <sz val="9"/>
      <color theme="1"/>
      <name val="Arial"/>
      <family val="2"/>
    </font>
    <font>
      <b/>
      <i/>
      <sz val="9"/>
      <color theme="1"/>
      <name val="Arial"/>
      <family val="2"/>
    </font>
    <font>
      <sz val="11"/>
      <color rgb="FF005BBB"/>
      <name val="Calibri"/>
      <family val="2"/>
      <scheme val="minor"/>
    </font>
    <font>
      <b/>
      <sz val="8"/>
      <color theme="1"/>
      <name val="Arial"/>
      <family val="2"/>
    </font>
    <font>
      <sz val="8"/>
      <name val="Arial"/>
      <family val="2"/>
    </font>
    <font>
      <b/>
      <sz val="19"/>
      <color theme="0"/>
      <name val="Georgia"/>
      <family val="1"/>
    </font>
    <font>
      <sz val="10"/>
      <color theme="0" tint="-0.499984740745262"/>
      <name val="Georgia"/>
      <family val="1"/>
    </font>
    <font>
      <sz val="10"/>
      <color rgb="FF005BBB"/>
      <name val="Georgia"/>
      <family val="1"/>
    </font>
    <font>
      <sz val="10"/>
      <color theme="1" tint="0.499984740745262"/>
      <name val="Georgia"/>
      <family val="1"/>
    </font>
    <font>
      <sz val="11"/>
      <color theme="1" tint="0.499984740745262"/>
      <name val="Georgia"/>
      <family val="1"/>
    </font>
    <font>
      <sz val="9"/>
      <color theme="1"/>
      <name val="Calibri"/>
      <family val="2"/>
      <scheme val="minor"/>
    </font>
    <font>
      <b/>
      <sz val="8"/>
      <color theme="0"/>
      <name val="Arial"/>
      <family val="2"/>
    </font>
    <font>
      <sz val="8"/>
      <color theme="0"/>
      <name val="Arial"/>
      <family val="2"/>
    </font>
    <font>
      <b/>
      <sz val="8"/>
      <color theme="2" tint="-0.749992370372631"/>
      <name val="Arial"/>
      <family val="2"/>
    </font>
    <font>
      <sz val="8"/>
      <color theme="2" tint="-0.749992370372631"/>
      <name val="Arial"/>
      <family val="2"/>
    </font>
    <font>
      <b/>
      <sz val="8"/>
      <color rgb="FF990000"/>
      <name val="Arial"/>
      <family val="2"/>
    </font>
    <font>
      <sz val="8"/>
      <color rgb="FF990000"/>
      <name val="Arial"/>
      <family val="2"/>
    </font>
    <font>
      <b/>
      <sz val="11"/>
      <color theme="1"/>
      <name val="Arial"/>
      <family val="2"/>
    </font>
    <font>
      <b/>
      <sz val="10"/>
      <color theme="0"/>
      <name val="Arial"/>
      <family val="2"/>
    </font>
    <font>
      <i/>
      <sz val="8"/>
      <color theme="1"/>
      <name val="Arial"/>
      <family val="2"/>
    </font>
    <font>
      <sz val="8"/>
      <color theme="1" tint="0.499984740745262"/>
      <name val="Georgia"/>
      <family val="1"/>
    </font>
    <font>
      <b/>
      <sz val="8"/>
      <color theme="1" tint="0.499984740745262"/>
      <name val="Georgia"/>
      <family val="1"/>
    </font>
    <font>
      <b/>
      <sz val="8"/>
      <color rgb="FF005BBB"/>
      <name val="Arial"/>
      <family val="2"/>
    </font>
    <font>
      <b/>
      <sz val="12"/>
      <color theme="0" tint="-0.499984740745262"/>
      <name val="Arial Narrow"/>
      <family val="2"/>
    </font>
    <font>
      <sz val="12"/>
      <color rgb="FF005BBB"/>
      <name val="Calibri"/>
      <family val="2"/>
      <scheme val="minor"/>
    </font>
    <font>
      <sz val="10"/>
      <color theme="1" tint="0.249977111117893"/>
      <name val="Georgia"/>
      <family val="1"/>
    </font>
    <font>
      <sz val="10"/>
      <color theme="1" tint="0.249977111117893"/>
      <name val="Calibri"/>
      <family val="2"/>
      <scheme val="minor"/>
    </font>
    <font>
      <sz val="12"/>
      <color theme="1" tint="0.249977111117893"/>
      <name val="Arial"/>
      <family val="2"/>
    </font>
    <font>
      <sz val="8"/>
      <color theme="1" tint="0.249977111117893"/>
      <name val="Georgia"/>
      <family val="1"/>
    </font>
    <font>
      <b/>
      <sz val="8"/>
      <color theme="1" tint="0.249977111117893"/>
      <name val="Georgia"/>
      <family val="1"/>
    </font>
    <font>
      <sz val="10"/>
      <color theme="1"/>
      <name val="Arial"/>
      <family val="2"/>
    </font>
    <font>
      <sz val="9"/>
      <name val="Arial"/>
      <family val="2"/>
    </font>
    <font>
      <sz val="8"/>
      <color rgb="FF990000"/>
      <name val="Georgia"/>
      <family val="1"/>
    </font>
    <font>
      <sz val="10"/>
      <color rgb="FF990000"/>
      <name val="Georgia"/>
      <family val="1"/>
    </font>
    <font>
      <sz val="11"/>
      <color rgb="FF990000"/>
      <name val="Georgia"/>
      <family val="1"/>
    </font>
    <font>
      <b/>
      <sz val="8"/>
      <color rgb="FF990000"/>
      <name val="Georgia"/>
      <family val="1"/>
    </font>
    <font>
      <sz val="10"/>
      <color theme="1"/>
      <name val="Georgia"/>
      <family val="1"/>
    </font>
    <font>
      <u/>
      <sz val="11"/>
      <color theme="10"/>
      <name val="Georgia"/>
      <family val="1"/>
    </font>
    <font>
      <b/>
      <sz val="10"/>
      <name val="Georgia"/>
      <family val="1"/>
    </font>
    <font>
      <sz val="10"/>
      <name val="Georgia"/>
      <family val="1"/>
    </font>
    <font>
      <sz val="10"/>
      <name val="Calibri"/>
      <family val="2"/>
      <scheme val="minor"/>
    </font>
    <font>
      <sz val="11"/>
      <name val="Georgia"/>
      <family val="1"/>
    </font>
    <font>
      <sz val="11"/>
      <name val="Calibri"/>
      <family val="2"/>
      <scheme val="minor"/>
    </font>
    <font>
      <sz val="8"/>
      <name val="Georgia"/>
      <family val="1"/>
    </font>
    <font>
      <b/>
      <sz val="8"/>
      <name val="Georgia"/>
      <family val="1"/>
    </font>
    <font>
      <b/>
      <sz val="11"/>
      <name val="Arial"/>
      <family val="2"/>
    </font>
    <font>
      <b/>
      <vertAlign val="superscript"/>
      <sz val="11"/>
      <name val="Arial"/>
      <family val="2"/>
    </font>
    <font>
      <sz val="12"/>
      <name val="Arial"/>
      <family val="2"/>
    </font>
    <font>
      <b/>
      <u/>
      <sz val="10"/>
      <name val="Georgia"/>
      <family val="1"/>
    </font>
    <font>
      <b/>
      <sz val="12"/>
      <name val="Arial Narrow"/>
      <family val="2"/>
    </font>
    <font>
      <b/>
      <sz val="18"/>
      <name val="Calibri"/>
      <family val="2"/>
      <scheme val="minor"/>
    </font>
    <font>
      <sz val="12"/>
      <name val="Calibri"/>
      <family val="2"/>
      <scheme val="minor"/>
    </font>
    <font>
      <sz val="11"/>
      <name val="Arial Narrow"/>
      <family val="2"/>
    </font>
    <font>
      <b/>
      <u/>
      <sz val="11"/>
      <name val="Georgia"/>
      <family val="1"/>
    </font>
    <font>
      <u/>
      <sz val="11"/>
      <name val="Georgia"/>
      <family val="1"/>
    </font>
    <font>
      <u/>
      <sz val="10"/>
      <name val="Georgia"/>
      <family val="1"/>
    </font>
    <font>
      <sz val="11"/>
      <color theme="1"/>
      <name val="Georgia"/>
      <family val="1"/>
    </font>
    <font>
      <sz val="12"/>
      <name val="Georgia"/>
      <family val="1"/>
    </font>
    <font>
      <b/>
      <sz val="18"/>
      <name val="Arial Narrow"/>
      <family val="2"/>
    </font>
    <font>
      <b/>
      <sz val="11"/>
      <name val="Arial Narrow"/>
      <family val="2"/>
    </font>
    <font>
      <b/>
      <sz val="11"/>
      <name val="Calibri"/>
      <family val="2"/>
      <scheme val="minor"/>
    </font>
    <font>
      <i/>
      <sz val="11"/>
      <name val="Georgia"/>
      <family val="1"/>
    </font>
    <font>
      <i/>
      <sz val="12"/>
      <name val="Georgia"/>
      <family val="1"/>
    </font>
    <font>
      <i/>
      <sz val="14"/>
      <name val="Georgia"/>
      <family val="1"/>
    </font>
    <font>
      <i/>
      <sz val="8"/>
      <name val="Arial"/>
      <family val="2"/>
    </font>
    <font>
      <b/>
      <i/>
      <sz val="8"/>
      <name val="Arial"/>
      <family val="2"/>
    </font>
    <font>
      <sz val="8"/>
      <name val="Calibri"/>
      <family val="2"/>
      <scheme val="minor"/>
    </font>
    <font>
      <sz val="12"/>
      <color theme="1"/>
      <name val="Arial Narrow"/>
      <family val="2"/>
    </font>
    <font>
      <sz val="12"/>
      <color theme="0" tint="-0.499984740745262"/>
      <name val="Arial Narrow"/>
      <family val="2"/>
    </font>
    <font>
      <b/>
      <vertAlign val="superscript"/>
      <sz val="8"/>
      <name val="Arial"/>
      <family val="2"/>
    </font>
    <font>
      <sz val="8"/>
      <color theme="1" tint="0.249977111117893"/>
      <name val="Arial"/>
      <family val="2"/>
    </font>
  </fonts>
  <fills count="9">
    <fill>
      <patternFill patternType="none"/>
    </fill>
    <fill>
      <patternFill patternType="gray125"/>
    </fill>
    <fill>
      <patternFill patternType="solid">
        <fgColor rgb="FFE4E4E4"/>
        <bgColor indexed="64"/>
      </patternFill>
    </fill>
    <fill>
      <patternFill patternType="solid">
        <fgColor rgb="FF005BBB"/>
        <bgColor indexed="64"/>
      </patternFill>
    </fill>
    <fill>
      <patternFill patternType="solid">
        <fgColor theme="0"/>
        <bgColor indexed="64"/>
      </patternFill>
    </fill>
    <fill>
      <patternFill patternType="solid">
        <fgColor theme="0" tint="-0.14999847407452621"/>
        <bgColor indexed="64"/>
      </patternFill>
    </fill>
    <fill>
      <patternFill patternType="solid">
        <fgColor rgb="FF002F56"/>
        <bgColor indexed="64"/>
      </patternFill>
    </fill>
    <fill>
      <patternFill patternType="solid">
        <fgColor rgb="FF2F9FD0"/>
        <bgColor indexed="64"/>
      </patternFill>
    </fill>
    <fill>
      <patternFill patternType="solid">
        <fgColor rgb="FF006570"/>
        <bgColor indexed="64"/>
      </patternFill>
    </fill>
  </fills>
  <borders count="24">
    <border>
      <left/>
      <right/>
      <top/>
      <bottom/>
      <diagonal/>
    </border>
    <border>
      <left/>
      <right/>
      <top/>
      <bottom style="thin">
        <color auto="1"/>
      </bottom>
      <diagonal/>
    </border>
    <border>
      <left style="thin">
        <color theme="1"/>
      </left>
      <right/>
      <top style="thin">
        <color theme="1"/>
      </top>
      <bottom style="thin">
        <color theme="1"/>
      </bottom>
      <diagonal/>
    </border>
    <border>
      <left/>
      <right/>
      <top style="thin">
        <color auto="1"/>
      </top>
      <bottom style="thin">
        <color indexed="64"/>
      </bottom>
      <diagonal/>
    </border>
    <border>
      <left style="thin">
        <color indexed="64"/>
      </left>
      <right style="thin">
        <color indexed="64"/>
      </right>
      <top style="thin">
        <color indexed="64"/>
      </top>
      <bottom style="thin">
        <color indexed="64"/>
      </bottom>
      <diagonal/>
    </border>
    <border>
      <left style="thin">
        <color theme="1"/>
      </left>
      <right/>
      <top style="thin">
        <color auto="1"/>
      </top>
      <bottom style="thin">
        <color theme="1"/>
      </bottom>
      <diagonal/>
    </border>
    <border>
      <left style="thin">
        <color indexed="64"/>
      </left>
      <right/>
      <top style="thin">
        <color indexed="64"/>
      </top>
      <bottom style="thin">
        <color indexed="64"/>
      </bottom>
      <diagonal/>
    </border>
    <border>
      <left/>
      <right style="thin">
        <color indexed="64"/>
      </right>
      <top style="thin">
        <color indexed="64"/>
      </top>
      <bottom style="thin">
        <color auto="1"/>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right style="thin">
        <color theme="0" tint="-0.499984740745262"/>
      </right>
      <top style="thin">
        <color theme="0" tint="-0.499984740745262"/>
      </top>
      <bottom style="thin">
        <color theme="0" tint="-0.499984740745262"/>
      </bottom>
      <diagonal/>
    </border>
    <border>
      <left/>
      <right/>
      <top/>
      <bottom style="double">
        <color auto="1"/>
      </bottom>
      <diagonal/>
    </border>
    <border>
      <left style="thin">
        <color theme="1" tint="0.34998626667073579"/>
      </left>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right style="thin">
        <color theme="0" tint="-0.499984740745262"/>
      </right>
      <top style="thin">
        <color theme="0" tint="-0.499984740745262"/>
      </top>
      <bottom/>
      <diagonal/>
    </border>
  </borders>
  <cellStyleXfs count="11">
    <xf numFmtId="0" fontId="0" fillId="0" borderId="0"/>
    <xf numFmtId="0" fontId="2" fillId="0" borderId="0"/>
    <xf numFmtId="0" fontId="4" fillId="0" borderId="0" applyNumberForma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7" fillId="0" borderId="0"/>
    <xf numFmtId="43" fontId="7" fillId="0" borderId="0" applyFont="0" applyFill="0" applyBorder="0" applyAlignment="0" applyProtection="0"/>
    <xf numFmtId="43" fontId="2" fillId="0" borderId="0" applyFont="0" applyFill="0" applyBorder="0" applyAlignment="0" applyProtection="0"/>
    <xf numFmtId="0" fontId="5" fillId="0" borderId="0"/>
    <xf numFmtId="165" fontId="7" fillId="0" borderId="0" applyFont="0" applyFill="0" applyBorder="0" applyAlignment="0" applyProtection="0"/>
  </cellStyleXfs>
  <cellXfs count="441">
    <xf numFmtId="0" fontId="0" fillId="0" borderId="0" xfId="0"/>
    <xf numFmtId="0" fontId="3" fillId="3" borderId="0" xfId="0" applyFont="1" applyFill="1"/>
    <xf numFmtId="0" fontId="1" fillId="4" borderId="0" xfId="0" applyFont="1" applyFill="1"/>
    <xf numFmtId="0" fontId="4" fillId="0" borderId="0" xfId="2" applyBorder="1" applyAlignment="1">
      <alignment horizontal="left"/>
    </xf>
    <xf numFmtId="0" fontId="0" fillId="3" borderId="0" xfId="0" applyFill="1"/>
    <xf numFmtId="0" fontId="0" fillId="4" borderId="0" xfId="0" applyFill="1"/>
    <xf numFmtId="0" fontId="0" fillId="6" borderId="0" xfId="0" applyFill="1"/>
    <xf numFmtId="0" fontId="1" fillId="6" borderId="0" xfId="0" applyFont="1" applyFill="1"/>
    <xf numFmtId="0" fontId="15" fillId="0" borderId="0" xfId="0" applyFont="1"/>
    <xf numFmtId="0" fontId="16" fillId="3" borderId="0" xfId="0" applyFont="1" applyFill="1"/>
    <xf numFmtId="0" fontId="11" fillId="4" borderId="0" xfId="0" applyFont="1" applyFill="1"/>
    <xf numFmtId="0" fontId="12" fillId="4" borderId="0" xfId="0" applyFont="1" applyFill="1"/>
    <xf numFmtId="0" fontId="13" fillId="4" borderId="0" xfId="0" applyFont="1" applyFill="1" applyAlignment="1">
      <alignment horizontal="left"/>
    </xf>
    <xf numFmtId="0" fontId="0" fillId="4" borderId="8" xfId="0" applyFill="1" applyBorder="1"/>
    <xf numFmtId="0" fontId="0" fillId="4" borderId="9" xfId="0" applyFill="1" applyBorder="1"/>
    <xf numFmtId="0" fontId="10" fillId="3" borderId="0" xfId="0" applyFont="1" applyFill="1"/>
    <xf numFmtId="0" fontId="17" fillId="3" borderId="0" xfId="0" applyFont="1" applyFill="1"/>
    <xf numFmtId="0" fontId="15" fillId="6" borderId="0" xfId="0" applyFont="1" applyFill="1"/>
    <xf numFmtId="0" fontId="19" fillId="3" borderId="0" xfId="0" applyFont="1" applyFill="1"/>
    <xf numFmtId="0" fontId="20" fillId="0" borderId="0" xfId="0" applyFont="1"/>
    <xf numFmtId="0" fontId="15" fillId="4" borderId="0" xfId="0" applyFont="1" applyFill="1"/>
    <xf numFmtId="0" fontId="21" fillId="4" borderId="0" xfId="0" applyFont="1" applyFill="1"/>
    <xf numFmtId="0" fontId="22" fillId="4" borderId="0" xfId="0" applyFont="1" applyFill="1"/>
    <xf numFmtId="0" fontId="23" fillId="4" borderId="0" xfId="0" applyFont="1" applyFill="1"/>
    <xf numFmtId="0" fontId="18" fillId="4" borderId="0" xfId="0" applyFont="1" applyFill="1"/>
    <xf numFmtId="0" fontId="7" fillId="0" borderId="0" xfId="0" applyFont="1"/>
    <xf numFmtId="0" fontId="27" fillId="3" borderId="0" xfId="0" applyFont="1" applyFill="1"/>
    <xf numFmtId="0" fontId="27" fillId="0" borderId="0" xfId="0" applyFont="1"/>
    <xf numFmtId="0" fontId="26" fillId="0" borderId="0" xfId="6" applyFont="1"/>
    <xf numFmtId="0" fontId="17" fillId="3" borderId="0" xfId="0" applyFont="1" applyFill="1" applyAlignment="1">
      <alignment horizontal="left"/>
    </xf>
    <xf numFmtId="43" fontId="30" fillId="0" borderId="0" xfId="6" applyNumberFormat="1" applyFont="1"/>
    <xf numFmtId="0" fontId="32" fillId="0" borderId="0" xfId="6" applyFont="1"/>
    <xf numFmtId="44" fontId="32" fillId="0" borderId="0" xfId="4" applyFont="1" applyFill="1" applyBorder="1"/>
    <xf numFmtId="9" fontId="33" fillId="0" borderId="0" xfId="4" applyNumberFormat="1" applyFont="1" applyFill="1" applyBorder="1"/>
    <xf numFmtId="0" fontId="31" fillId="0" borderId="0" xfId="6" applyFont="1"/>
    <xf numFmtId="0" fontId="34" fillId="3" borderId="0" xfId="0" applyFont="1" applyFill="1"/>
    <xf numFmtId="0" fontId="28" fillId="0" borderId="0" xfId="0" applyFont="1"/>
    <xf numFmtId="0" fontId="37" fillId="3" borderId="0" xfId="0" applyFont="1" applyFill="1" applyAlignment="1">
      <alignment horizontal="left"/>
    </xf>
    <xf numFmtId="0" fontId="21" fillId="4" borderId="0" xfId="0" applyFont="1" applyFill="1" applyAlignment="1">
      <alignment horizontal="left" vertical="center"/>
    </xf>
    <xf numFmtId="0" fontId="24" fillId="0" borderId="0" xfId="0" applyFont="1"/>
    <xf numFmtId="0" fontId="24" fillId="4" borderId="0" xfId="0" applyFont="1" applyFill="1"/>
    <xf numFmtId="44" fontId="9" fillId="4" borderId="0" xfId="4" applyFont="1" applyFill="1" applyBorder="1" applyAlignment="1">
      <alignment horizontal="center" vertical="center" wrapText="1"/>
    </xf>
    <xf numFmtId="0" fontId="38" fillId="4" borderId="0" xfId="0" applyFont="1" applyFill="1" applyAlignment="1">
      <alignment horizontal="left" vertical="center" wrapText="1"/>
    </xf>
    <xf numFmtId="0" fontId="16" fillId="3" borderId="0" xfId="6" applyFont="1" applyFill="1" applyAlignment="1">
      <alignment horizontal="left"/>
    </xf>
    <xf numFmtId="0" fontId="1" fillId="0" borderId="0" xfId="0" applyFont="1"/>
    <xf numFmtId="0" fontId="28" fillId="4" borderId="0" xfId="0" applyFont="1" applyFill="1"/>
    <xf numFmtId="0" fontId="35" fillId="5" borderId="16" xfId="6" applyFont="1" applyFill="1" applyBorder="1"/>
    <xf numFmtId="0" fontId="35" fillId="5" borderId="17" xfId="6" applyFont="1" applyFill="1" applyBorder="1"/>
    <xf numFmtId="0" fontId="35" fillId="5" borderId="19" xfId="6" applyFont="1" applyFill="1" applyBorder="1"/>
    <xf numFmtId="0" fontId="35" fillId="5" borderId="15" xfId="6" applyFont="1" applyFill="1" applyBorder="1" applyAlignment="1">
      <alignment horizontal="center" wrapText="1"/>
    </xf>
    <xf numFmtId="0" fontId="28" fillId="4" borderId="16" xfId="6" applyFont="1" applyFill="1" applyBorder="1"/>
    <xf numFmtId="0" fontId="28" fillId="4" borderId="17" xfId="6" applyFont="1" applyFill="1" applyBorder="1"/>
    <xf numFmtId="0" fontId="28" fillId="4" borderId="19" xfId="6" applyFont="1" applyFill="1" applyBorder="1"/>
    <xf numFmtId="0" fontId="28" fillId="4" borderId="15" xfId="6" applyFont="1" applyFill="1" applyBorder="1" applyAlignment="1">
      <alignment horizontal="center"/>
    </xf>
    <xf numFmtId="3" fontId="28" fillId="4" borderId="15" xfId="6" applyNumberFormat="1" applyFont="1" applyFill="1" applyBorder="1" applyAlignment="1">
      <alignment horizontal="center"/>
    </xf>
    <xf numFmtId="43" fontId="28" fillId="4" borderId="15" xfId="7" applyFont="1" applyFill="1" applyBorder="1" applyAlignment="1">
      <alignment horizontal="center"/>
    </xf>
    <xf numFmtId="0" fontId="28" fillId="4" borderId="0" xfId="6" applyFont="1" applyFill="1"/>
    <xf numFmtId="164" fontId="28" fillId="4" borderId="0" xfId="6" applyNumberFormat="1" applyFont="1" applyFill="1"/>
    <xf numFmtId="0" fontId="35" fillId="4" borderId="15" xfId="6" applyFont="1" applyFill="1" applyBorder="1"/>
    <xf numFmtId="0" fontId="28" fillId="4" borderId="15" xfId="6" applyFont="1" applyFill="1" applyBorder="1" applyAlignment="1">
      <alignment horizontal="center" wrapText="1"/>
    </xf>
    <xf numFmtId="49" fontId="28" fillId="4" borderId="15" xfId="6" applyNumberFormat="1" applyFont="1" applyFill="1" applyBorder="1"/>
    <xf numFmtId="9" fontId="28" fillId="4" borderId="15" xfId="6" applyNumberFormat="1" applyFont="1" applyFill="1" applyBorder="1" applyAlignment="1">
      <alignment horizontal="center"/>
    </xf>
    <xf numFmtId="49" fontId="28" fillId="4" borderId="15" xfId="6" applyNumberFormat="1" applyFont="1" applyFill="1" applyBorder="1" applyAlignment="1">
      <alignment horizontal="center"/>
    </xf>
    <xf numFmtId="43" fontId="28" fillId="4" borderId="15" xfId="3" applyFont="1" applyFill="1" applyBorder="1" applyAlignment="1">
      <alignment horizontal="center"/>
    </xf>
    <xf numFmtId="43" fontId="28" fillId="4" borderId="15" xfId="3" applyFont="1" applyFill="1" applyBorder="1"/>
    <xf numFmtId="43" fontId="28" fillId="4" borderId="15" xfId="6" applyNumberFormat="1" applyFont="1" applyFill="1" applyBorder="1"/>
    <xf numFmtId="0" fontId="35" fillId="5" borderId="19" xfId="6" applyFont="1" applyFill="1" applyBorder="1" applyAlignment="1">
      <alignment horizontal="right"/>
    </xf>
    <xf numFmtId="43" fontId="35" fillId="4" borderId="15" xfId="6" applyNumberFormat="1" applyFont="1" applyFill="1" applyBorder="1"/>
    <xf numFmtId="43" fontId="35" fillId="5" borderId="15" xfId="6" applyNumberFormat="1" applyFont="1" applyFill="1" applyBorder="1"/>
    <xf numFmtId="0" fontId="35" fillId="4" borderId="0" xfId="6" applyFont="1" applyFill="1" applyAlignment="1">
      <alignment horizontal="right"/>
    </xf>
    <xf numFmtId="43" fontId="35" fillId="4" borderId="0" xfId="6" applyNumberFormat="1" applyFont="1" applyFill="1"/>
    <xf numFmtId="0" fontId="35" fillId="4" borderId="15" xfId="6" applyFont="1" applyFill="1" applyBorder="1" applyAlignment="1">
      <alignment wrapText="1"/>
    </xf>
    <xf numFmtId="43" fontId="35" fillId="4" borderId="0" xfId="3" applyFont="1" applyFill="1" applyBorder="1"/>
    <xf numFmtId="0" fontId="28" fillId="4" borderId="0" xfId="6" applyFont="1" applyFill="1" applyAlignment="1">
      <alignment wrapText="1"/>
    </xf>
    <xf numFmtId="0" fontId="35" fillId="4" borderId="0" xfId="6" applyFont="1" applyFill="1"/>
    <xf numFmtId="44" fontId="35" fillId="4" borderId="0" xfId="4" applyFont="1" applyFill="1"/>
    <xf numFmtId="0" fontId="29" fillId="4" borderId="0" xfId="6" applyFont="1" applyFill="1"/>
    <xf numFmtId="0" fontId="36" fillId="4" borderId="0" xfId="6" applyFont="1" applyFill="1"/>
    <xf numFmtId="44" fontId="29" fillId="4" borderId="0" xfId="4" applyFont="1" applyFill="1"/>
    <xf numFmtId="0" fontId="45" fillId="4" borderId="0" xfId="6" applyFont="1" applyFill="1"/>
    <xf numFmtId="0" fontId="46" fillId="4" borderId="0" xfId="6" applyFont="1" applyFill="1"/>
    <xf numFmtId="44" fontId="45" fillId="4" borderId="0" xfId="4" applyFont="1" applyFill="1"/>
    <xf numFmtId="0" fontId="29" fillId="4" borderId="13" xfId="6" applyFont="1" applyFill="1" applyBorder="1"/>
    <xf numFmtId="0" fontId="36" fillId="4" borderId="13" xfId="6" applyFont="1" applyFill="1" applyBorder="1"/>
    <xf numFmtId="44" fontId="36" fillId="4" borderId="13" xfId="4" applyFont="1" applyFill="1" applyBorder="1"/>
    <xf numFmtId="0" fontId="36" fillId="4" borderId="13" xfId="4" applyNumberFormat="1" applyFont="1" applyFill="1" applyBorder="1"/>
    <xf numFmtId="0" fontId="43" fillId="7" borderId="0" xfId="6" applyFont="1" applyFill="1"/>
    <xf numFmtId="0" fontId="44" fillId="7" borderId="0" xfId="6" applyFont="1" applyFill="1"/>
    <xf numFmtId="44" fontId="44" fillId="7" borderId="0" xfId="4" applyFont="1" applyFill="1" applyBorder="1"/>
    <xf numFmtId="44" fontId="46" fillId="4" borderId="0" xfId="4" applyFont="1" applyFill="1"/>
    <xf numFmtId="10" fontId="45" fillId="4" borderId="0" xfId="5" quotePrefix="1" applyNumberFormat="1" applyFont="1" applyFill="1" applyBorder="1"/>
    <xf numFmtId="10" fontId="29" fillId="4" borderId="13" xfId="5" quotePrefix="1" applyNumberFormat="1" applyFont="1" applyFill="1" applyBorder="1"/>
    <xf numFmtId="0" fontId="29" fillId="4" borderId="17" xfId="6" applyFont="1" applyFill="1" applyBorder="1"/>
    <xf numFmtId="0" fontId="36" fillId="4" borderId="17" xfId="6" applyFont="1" applyFill="1" applyBorder="1"/>
    <xf numFmtId="10" fontId="29" fillId="4" borderId="17" xfId="5" quotePrefix="1" applyNumberFormat="1" applyFont="1" applyFill="1" applyBorder="1"/>
    <xf numFmtId="0" fontId="27" fillId="6" borderId="0" xfId="6" applyFont="1" applyFill="1"/>
    <xf numFmtId="0" fontId="43" fillId="3" borderId="0" xfId="6" applyFont="1" applyFill="1"/>
    <xf numFmtId="0" fontId="44" fillId="3" borderId="0" xfId="6" applyFont="1" applyFill="1"/>
    <xf numFmtId="0" fontId="43" fillId="8" borderId="0" xfId="6" applyFont="1" applyFill="1"/>
    <xf numFmtId="0" fontId="44" fillId="8" borderId="0" xfId="6" applyFont="1" applyFill="1"/>
    <xf numFmtId="0" fontId="29" fillId="4" borderId="1" xfId="6" applyFont="1" applyFill="1" applyBorder="1"/>
    <xf numFmtId="0" fontId="36" fillId="4" borderId="1" xfId="6" applyFont="1" applyFill="1" applyBorder="1"/>
    <xf numFmtId="44" fontId="29" fillId="4" borderId="1" xfId="4" applyFont="1" applyFill="1" applyBorder="1"/>
    <xf numFmtId="0" fontId="29" fillId="4" borderId="3" xfId="6" applyFont="1" applyFill="1" applyBorder="1"/>
    <xf numFmtId="0" fontId="36" fillId="4" borderId="3" xfId="6" applyFont="1" applyFill="1" applyBorder="1"/>
    <xf numFmtId="44" fontId="29" fillId="4" borderId="3" xfId="4" applyFont="1" applyFill="1" applyBorder="1"/>
    <xf numFmtId="44" fontId="44" fillId="8" borderId="0" xfId="4" applyFont="1" applyFill="1" applyBorder="1"/>
    <xf numFmtId="44" fontId="43" fillId="3" borderId="0" xfId="4" applyFont="1" applyFill="1" applyBorder="1"/>
    <xf numFmtId="0" fontId="47" fillId="4" borderId="1" xfId="6" applyFont="1" applyFill="1" applyBorder="1"/>
    <xf numFmtId="0" fontId="48" fillId="4" borderId="1" xfId="6" applyFont="1" applyFill="1" applyBorder="1"/>
    <xf numFmtId="44" fontId="47" fillId="4" borderId="1" xfId="4" applyFont="1" applyFill="1" applyBorder="1"/>
    <xf numFmtId="0" fontId="47" fillId="4" borderId="3" xfId="6" applyFont="1" applyFill="1" applyBorder="1"/>
    <xf numFmtId="0" fontId="48" fillId="4" borderId="3" xfId="6" applyFont="1" applyFill="1" applyBorder="1"/>
    <xf numFmtId="44" fontId="47" fillId="4" borderId="3" xfId="4" applyFont="1" applyFill="1" applyBorder="1"/>
    <xf numFmtId="0" fontId="41" fillId="0" borderId="0" xfId="0" applyFont="1"/>
    <xf numFmtId="0" fontId="40" fillId="0" borderId="0" xfId="0" applyFont="1"/>
    <xf numFmtId="9" fontId="42" fillId="3" borderId="0" xfId="5" applyFont="1" applyFill="1" applyAlignment="1">
      <alignment horizontal="right"/>
    </xf>
    <xf numFmtId="9" fontId="42" fillId="0" borderId="0" xfId="5" applyFont="1" applyAlignment="1">
      <alignment horizontal="right"/>
    </xf>
    <xf numFmtId="0" fontId="47" fillId="4" borderId="15" xfId="6" applyFont="1" applyFill="1" applyBorder="1"/>
    <xf numFmtId="0" fontId="31" fillId="0" borderId="0" xfId="0" applyFont="1"/>
    <xf numFmtId="44" fontId="47" fillId="4" borderId="15" xfId="4" applyFont="1" applyFill="1" applyBorder="1"/>
    <xf numFmtId="9" fontId="47" fillId="4" borderId="15" xfId="5" applyFont="1" applyFill="1" applyBorder="1"/>
    <xf numFmtId="0" fontId="43" fillId="3" borderId="10" xfId="6" applyFont="1" applyFill="1" applyBorder="1"/>
    <xf numFmtId="0" fontId="36" fillId="0" borderId="15" xfId="6" applyFont="1" applyBorder="1"/>
    <xf numFmtId="43" fontId="36" fillId="0" borderId="15" xfId="6" applyNumberFormat="1" applyFont="1" applyBorder="1" applyAlignment="1">
      <alignment horizontal="center"/>
    </xf>
    <xf numFmtId="43" fontId="29" fillId="0" borderId="15" xfId="6" applyNumberFormat="1" applyFont="1" applyBorder="1"/>
    <xf numFmtId="43" fontId="29" fillId="0" borderId="0" xfId="6" applyNumberFormat="1" applyFont="1"/>
    <xf numFmtId="0" fontId="29" fillId="0" borderId="15" xfId="6" applyFont="1" applyBorder="1"/>
    <xf numFmtId="43" fontId="29" fillId="0" borderId="15" xfId="6" applyNumberFormat="1" applyFont="1" applyBorder="1" applyAlignment="1">
      <alignment horizontal="center"/>
    </xf>
    <xf numFmtId="0" fontId="43" fillId="8" borderId="10" xfId="6" applyFont="1" applyFill="1" applyBorder="1"/>
    <xf numFmtId="44" fontId="43" fillId="8" borderId="0" xfId="4" applyFont="1" applyFill="1" applyBorder="1"/>
    <xf numFmtId="0" fontId="36" fillId="5" borderId="15" xfId="6" applyFont="1" applyFill="1" applyBorder="1"/>
    <xf numFmtId="43" fontId="36" fillId="5" borderId="15" xfId="6" applyNumberFormat="1" applyFont="1" applyFill="1" applyBorder="1" applyAlignment="1">
      <alignment horizontal="center"/>
    </xf>
    <xf numFmtId="43" fontId="29" fillId="5" borderId="15" xfId="6" applyNumberFormat="1" applyFont="1" applyFill="1" applyBorder="1"/>
    <xf numFmtId="0" fontId="21" fillId="4" borderId="0" xfId="0" quotePrefix="1" applyFont="1" applyFill="1" applyAlignment="1">
      <alignment horizontal="right"/>
    </xf>
    <xf numFmtId="0" fontId="55" fillId="4" borderId="0" xfId="0" applyFont="1" applyFill="1"/>
    <xf numFmtId="0" fontId="7" fillId="4" borderId="0" xfId="0" applyFont="1" applyFill="1"/>
    <xf numFmtId="0" fontId="14" fillId="4" borderId="0" xfId="0" applyFont="1" applyFill="1"/>
    <xf numFmtId="0" fontId="6" fillId="4" borderId="0" xfId="0" applyFont="1" applyFill="1"/>
    <xf numFmtId="0" fontId="56" fillId="4" borderId="0" xfId="0" applyFont="1" applyFill="1"/>
    <xf numFmtId="0" fontId="57" fillId="4" borderId="0" xfId="0" applyFont="1" applyFill="1"/>
    <xf numFmtId="0" fontId="58" fillId="4" borderId="0" xfId="0" applyFont="1" applyFill="1"/>
    <xf numFmtId="0" fontId="8" fillId="4" borderId="0" xfId="0" applyFont="1" applyFill="1"/>
    <xf numFmtId="0" fontId="21" fillId="4" borderId="10" xfId="0" applyFont="1" applyFill="1" applyBorder="1" applyAlignment="1">
      <alignment horizontal="left" indent="1"/>
    </xf>
    <xf numFmtId="0" fontId="55" fillId="4" borderId="0" xfId="0" applyFont="1" applyFill="1" applyAlignment="1">
      <alignment horizontal="left" indent="1"/>
    </xf>
    <xf numFmtId="0" fontId="8" fillId="4" borderId="0" xfId="0" applyFont="1" applyFill="1" applyAlignment="1">
      <alignment horizontal="left" indent="1"/>
    </xf>
    <xf numFmtId="0" fontId="7" fillId="4" borderId="0" xfId="0" applyFont="1" applyFill="1" applyAlignment="1">
      <alignment horizontal="left" indent="1"/>
    </xf>
    <xf numFmtId="0" fontId="7" fillId="4" borderId="11" xfId="0" applyFont="1" applyFill="1" applyBorder="1" applyAlignment="1">
      <alignment horizontal="left" indent="1"/>
    </xf>
    <xf numFmtId="0" fontId="17" fillId="3" borderId="0" xfId="6" applyFont="1" applyFill="1" applyAlignment="1">
      <alignment horizontal="left"/>
    </xf>
    <xf numFmtId="9" fontId="29" fillId="4" borderId="17" xfId="5" quotePrefix="1" applyFont="1" applyFill="1" applyBorder="1"/>
    <xf numFmtId="0" fontId="25" fillId="5" borderId="6" xfId="0" applyFont="1" applyFill="1" applyBorder="1" applyAlignment="1">
      <alignment horizontal="left"/>
    </xf>
    <xf numFmtId="0" fontId="1" fillId="5" borderId="7" xfId="0" applyFont="1" applyFill="1" applyBorder="1"/>
    <xf numFmtId="0" fontId="1" fillId="0" borderId="6" xfId="0" applyFont="1" applyBorder="1" applyAlignment="1">
      <alignment horizontal="centerContinuous"/>
    </xf>
    <xf numFmtId="0" fontId="1" fillId="0" borderId="3" xfId="0" applyFont="1" applyBorder="1" applyAlignment="1">
      <alignment horizontal="centerContinuous"/>
    </xf>
    <xf numFmtId="0" fontId="1" fillId="0" borderId="7" xfId="0" applyFont="1" applyBorder="1" applyAlignment="1">
      <alignment horizontal="centerContinuous"/>
    </xf>
    <xf numFmtId="0" fontId="25" fillId="5" borderId="6" xfId="0" applyFont="1" applyFill="1" applyBorder="1" applyAlignment="1">
      <alignment horizontal="left" vertical="center"/>
    </xf>
    <xf numFmtId="0" fontId="26" fillId="0" borderId="0" xfId="0" applyFont="1"/>
    <xf numFmtId="0" fontId="49" fillId="0" borderId="0" xfId="0" applyFont="1"/>
    <xf numFmtId="0" fontId="31" fillId="5" borderId="4" xfId="0" applyFont="1" applyFill="1" applyBorder="1"/>
    <xf numFmtId="0" fontId="32" fillId="0" borderId="4" xfId="0" applyFont="1" applyBorder="1" applyAlignment="1">
      <alignment horizontal="center"/>
    </xf>
    <xf numFmtId="0" fontId="31" fillId="5" borderId="6" xfId="0" applyFont="1" applyFill="1" applyBorder="1"/>
    <xf numFmtId="0" fontId="31" fillId="5" borderId="7" xfId="0" applyFont="1" applyFill="1" applyBorder="1"/>
    <xf numFmtId="0" fontId="32" fillId="0" borderId="0" xfId="0" applyFont="1"/>
    <xf numFmtId="0" fontId="50" fillId="3" borderId="4" xfId="1" applyFont="1" applyFill="1" applyBorder="1" applyAlignment="1">
      <alignment horizontal="centerContinuous" vertical="center" wrapText="1"/>
    </xf>
    <xf numFmtId="0" fontId="50" fillId="3" borderId="5" xfId="1" applyFont="1" applyFill="1" applyBorder="1" applyAlignment="1">
      <alignment horizontal="centerContinuous" vertical="center" wrapText="1"/>
    </xf>
    <xf numFmtId="0" fontId="57" fillId="4" borderId="0" xfId="0" applyFont="1" applyFill="1" applyAlignment="1">
      <alignment horizontal="left"/>
    </xf>
    <xf numFmtId="0" fontId="38" fillId="4" borderId="0" xfId="0" applyFont="1" applyFill="1" applyAlignment="1">
      <alignment horizontal="left"/>
    </xf>
    <xf numFmtId="9" fontId="28" fillId="4" borderId="15" xfId="5" applyFont="1" applyFill="1" applyBorder="1"/>
    <xf numFmtId="0" fontId="31" fillId="0" borderId="0" xfId="0" applyFont="1" applyAlignment="1">
      <alignment horizontal="centerContinuous" vertical="top"/>
    </xf>
    <xf numFmtId="0" fontId="1" fillId="0" borderId="0" xfId="0" applyFont="1" applyAlignment="1">
      <alignment horizontal="centerContinuous"/>
    </xf>
    <xf numFmtId="0" fontId="2" fillId="2" borderId="4" xfId="1" applyFill="1" applyBorder="1" applyAlignment="1">
      <alignment horizontal="left" vertical="center" wrapText="1"/>
    </xf>
    <xf numFmtId="0" fontId="2" fillId="2" borderId="4" xfId="1" applyFill="1" applyBorder="1" applyAlignment="1">
      <alignment horizontal="left" vertical="center"/>
    </xf>
    <xf numFmtId="2" fontId="2" fillId="2" borderId="4" xfId="1" applyNumberFormat="1" applyFill="1" applyBorder="1" applyAlignment="1">
      <alignment horizontal="center" vertical="center"/>
    </xf>
    <xf numFmtId="0" fontId="62" fillId="0" borderId="0" xfId="0" applyFont="1"/>
    <xf numFmtId="0" fontId="2" fillId="2" borderId="2" xfId="1" applyFill="1" applyBorder="1" applyAlignment="1">
      <alignment horizontal="center" vertical="center" wrapText="1"/>
    </xf>
    <xf numFmtId="9" fontId="2" fillId="2" borderId="2" xfId="5" applyFont="1" applyFill="1" applyBorder="1" applyAlignment="1" applyProtection="1">
      <alignment horizontal="center" vertical="center" wrapText="1"/>
    </xf>
    <xf numFmtId="44" fontId="2" fillId="2" borderId="2" xfId="4" applyFont="1" applyFill="1" applyBorder="1" applyAlignment="1" applyProtection="1">
      <alignment horizontal="center" vertical="center" wrapText="1"/>
    </xf>
    <xf numFmtId="44" fontId="2" fillId="2" borderId="4" xfId="4" applyFont="1" applyFill="1" applyBorder="1" applyAlignment="1" applyProtection="1">
      <alignment horizontal="center" vertical="center" wrapText="1"/>
    </xf>
    <xf numFmtId="0" fontId="2" fillId="2" borderId="4" xfId="1" applyFill="1" applyBorder="1" applyAlignment="1">
      <alignment horizontal="center" vertical="center" wrapText="1"/>
    </xf>
    <xf numFmtId="14" fontId="2" fillId="2" borderId="4" xfId="1" applyNumberFormat="1" applyFill="1" applyBorder="1" applyAlignment="1">
      <alignment horizontal="center" vertical="center" wrapText="1"/>
    </xf>
    <xf numFmtId="0" fontId="2" fillId="0" borderId="0" xfId="1" applyAlignment="1">
      <alignment horizontal="center" vertical="center" wrapText="1"/>
    </xf>
    <xf numFmtId="9" fontId="2" fillId="0" borderId="0" xfId="5" applyFont="1" applyFill="1" applyBorder="1" applyAlignment="1" applyProtection="1">
      <alignment horizontal="center" vertical="center" wrapText="1"/>
    </xf>
    <xf numFmtId="44" fontId="2" fillId="0" borderId="0" xfId="4" applyFont="1" applyFill="1" applyBorder="1" applyAlignment="1" applyProtection="1">
      <alignment horizontal="center" vertical="center" wrapText="1"/>
    </xf>
    <xf numFmtId="0" fontId="4" fillId="0" borderId="0" xfId="2"/>
    <xf numFmtId="0" fontId="31" fillId="0" borderId="6" xfId="0" applyFont="1" applyBorder="1" applyAlignment="1">
      <alignment horizontal="centerContinuous" vertical="top" wrapText="1"/>
    </xf>
    <xf numFmtId="44" fontId="35" fillId="4" borderId="15" xfId="6" applyNumberFormat="1" applyFont="1" applyFill="1" applyBorder="1"/>
    <xf numFmtId="44" fontId="35" fillId="5" borderId="15" xfId="6" applyNumberFormat="1" applyFont="1" applyFill="1" applyBorder="1"/>
    <xf numFmtId="43" fontId="29" fillId="4" borderId="3" xfId="3" applyFont="1" applyFill="1" applyBorder="1"/>
    <xf numFmtId="0" fontId="1" fillId="0" borderId="6" xfId="0" quotePrefix="1" applyFont="1" applyBorder="1" applyAlignment="1">
      <alignment horizontal="centerContinuous"/>
    </xf>
    <xf numFmtId="0" fontId="63" fillId="5" borderId="15" xfId="0" applyFont="1" applyFill="1" applyBorder="1" applyAlignment="1">
      <alignment horizontal="left" vertical="center"/>
    </xf>
    <xf numFmtId="0" fontId="32" fillId="0" borderId="15" xfId="0" applyFont="1" applyBorder="1" applyAlignment="1">
      <alignment horizontal="center"/>
    </xf>
    <xf numFmtId="0" fontId="63" fillId="5" borderId="15" xfId="0" applyFont="1" applyFill="1" applyBorder="1" applyAlignment="1">
      <alignment horizontal="left" vertical="center" wrapText="1"/>
    </xf>
    <xf numFmtId="0" fontId="63" fillId="5" borderId="21" xfId="0" applyFont="1" applyFill="1" applyBorder="1" applyAlignment="1">
      <alignment horizontal="left" vertical="center"/>
    </xf>
    <xf numFmtId="0" fontId="1" fillId="5" borderId="22" xfId="0" applyFont="1" applyFill="1" applyBorder="1"/>
    <xf numFmtId="0" fontId="32" fillId="0" borderId="22" xfId="0" applyFont="1" applyBorder="1" applyAlignment="1">
      <alignment horizontal="center"/>
    </xf>
    <xf numFmtId="0" fontId="31" fillId="5" borderId="22" xfId="0" applyFont="1" applyFill="1" applyBorder="1"/>
    <xf numFmtId="0" fontId="42" fillId="0" borderId="0" xfId="0" applyFont="1"/>
    <xf numFmtId="9" fontId="42" fillId="4" borderId="0" xfId="5" applyFont="1" applyFill="1" applyAlignment="1">
      <alignment horizontal="right"/>
    </xf>
    <xf numFmtId="0" fontId="52" fillId="4" borderId="0" xfId="6" applyFont="1" applyFill="1"/>
    <xf numFmtId="0" fontId="53" fillId="4" borderId="0" xfId="6" applyFont="1" applyFill="1" applyAlignment="1">
      <alignment horizontal="center"/>
    </xf>
    <xf numFmtId="0" fontId="52" fillId="4" borderId="0" xfId="0" applyFont="1" applyFill="1"/>
    <xf numFmtId="9" fontId="52" fillId="4" borderId="0" xfId="5" applyFont="1" applyFill="1" applyAlignment="1">
      <alignment horizontal="right"/>
    </xf>
    <xf numFmtId="0" fontId="54" fillId="4" borderId="0" xfId="6" applyFont="1" applyFill="1"/>
    <xf numFmtId="0" fontId="60" fillId="4" borderId="0" xfId="6" applyFont="1" applyFill="1"/>
    <xf numFmtId="0" fontId="60" fillId="4" borderId="0" xfId="6" applyFont="1" applyFill="1" applyAlignment="1">
      <alignment horizontal="center"/>
    </xf>
    <xf numFmtId="0" fontId="61" fillId="4" borderId="0" xfId="6" applyFont="1" applyFill="1" applyAlignment="1">
      <alignment horizontal="center"/>
    </xf>
    <xf numFmtId="0" fontId="61" fillId="4" borderId="0" xfId="6" applyFont="1" applyFill="1"/>
    <xf numFmtId="9" fontId="53" fillId="4" borderId="0" xfId="5" applyFont="1" applyFill="1" applyAlignment="1">
      <alignment horizontal="right"/>
    </xf>
    <xf numFmtId="0" fontId="52" fillId="4" borderId="0" xfId="6" applyFont="1" applyFill="1" applyAlignment="1">
      <alignment horizontal="right"/>
    </xf>
    <xf numFmtId="44" fontId="61" fillId="4" borderId="0" xfId="4" applyFont="1" applyFill="1"/>
    <xf numFmtId="9" fontId="61" fillId="4" borderId="0" xfId="5" applyFont="1" applyFill="1" applyAlignment="1">
      <alignment horizontal="right"/>
    </xf>
    <xf numFmtId="43" fontId="52" fillId="4" borderId="0" xfId="3" applyFont="1" applyFill="1"/>
    <xf numFmtId="44" fontId="53" fillId="4" borderId="0" xfId="4" applyFont="1" applyFill="1" applyBorder="1"/>
    <xf numFmtId="44" fontId="52" fillId="4" borderId="0" xfId="4" applyFont="1" applyFill="1"/>
    <xf numFmtId="43" fontId="60" fillId="4" borderId="0" xfId="3" applyFont="1" applyFill="1" applyAlignment="1">
      <alignment vertical="center"/>
    </xf>
    <xf numFmtId="43" fontId="61" fillId="4" borderId="0" xfId="3" applyFont="1" applyFill="1" applyAlignment="1">
      <alignment vertical="center"/>
    </xf>
    <xf numFmtId="0" fontId="64" fillId="4" borderId="0" xfId="6" applyFont="1" applyFill="1" applyAlignment="1">
      <alignment horizontal="left"/>
    </xf>
    <xf numFmtId="0" fontId="64" fillId="4" borderId="0" xfId="6" applyFont="1" applyFill="1"/>
    <xf numFmtId="9" fontId="64" fillId="4" borderId="0" xfId="5" applyFont="1" applyFill="1" applyAlignment="1">
      <alignment horizontal="right"/>
    </xf>
    <xf numFmtId="0" fontId="65" fillId="0" borderId="0" xfId="0" applyFont="1"/>
    <xf numFmtId="0" fontId="66" fillId="0" borderId="0" xfId="0" applyFont="1"/>
    <xf numFmtId="0" fontId="64" fillId="4" borderId="0" xfId="6" applyFont="1" applyFill="1" applyAlignment="1">
      <alignment horizontal="left" wrapText="1" indent="2"/>
    </xf>
    <xf numFmtId="43" fontId="64" fillId="4" borderId="0" xfId="3" applyFont="1" applyFill="1" applyAlignment="1">
      <alignment vertical="center"/>
    </xf>
    <xf numFmtId="43" fontId="64" fillId="4" borderId="0" xfId="3" applyFont="1" applyFill="1"/>
    <xf numFmtId="44" fontId="67" fillId="4" borderId="0" xfId="4" applyFont="1" applyFill="1" applyBorder="1" applyAlignment="1">
      <alignment vertical="center"/>
    </xf>
    <xf numFmtId="0" fontId="64" fillId="0" borderId="0" xfId="0" applyFont="1"/>
    <xf numFmtId="0" fontId="67" fillId="4" borderId="0" xfId="6" applyFont="1" applyFill="1" applyAlignment="1">
      <alignment horizontal="left" indent="3"/>
    </xf>
    <xf numFmtId="0" fontId="64" fillId="4" borderId="0" xfId="6" applyFont="1" applyFill="1" applyAlignment="1">
      <alignment horizontal="left" indent="1"/>
    </xf>
    <xf numFmtId="9" fontId="64" fillId="4" borderId="0" xfId="5" applyFont="1" applyFill="1" applyAlignment="1"/>
    <xf numFmtId="9" fontId="0" fillId="3" borderId="0" xfId="5" applyFont="1" applyFill="1"/>
    <xf numFmtId="9" fontId="0" fillId="4" borderId="0" xfId="5" applyFont="1" applyFill="1"/>
    <xf numFmtId="9" fontId="35" fillId="5" borderId="15" xfId="5" applyFont="1" applyFill="1" applyBorder="1" applyAlignment="1">
      <alignment horizontal="center" wrapText="1"/>
    </xf>
    <xf numFmtId="9" fontId="28" fillId="4" borderId="15" xfId="5" applyFont="1" applyFill="1" applyBorder="1" applyAlignment="1">
      <alignment horizontal="center"/>
    </xf>
    <xf numFmtId="9" fontId="28" fillId="4" borderId="0" xfId="5" applyFont="1" applyFill="1" applyBorder="1"/>
    <xf numFmtId="9" fontId="35" fillId="4" borderId="15" xfId="5" applyFont="1" applyFill="1" applyBorder="1"/>
    <xf numFmtId="9" fontId="35" fillId="5" borderId="15" xfId="5" applyFont="1" applyFill="1" applyBorder="1"/>
    <xf numFmtId="9" fontId="35" fillId="4" borderId="0" xfId="5" applyFont="1" applyFill="1" applyBorder="1"/>
    <xf numFmtId="9" fontId="28" fillId="4" borderId="0" xfId="5" applyFont="1" applyFill="1"/>
    <xf numFmtId="9" fontId="29" fillId="4" borderId="1" xfId="5" applyFont="1" applyFill="1" applyBorder="1"/>
    <xf numFmtId="9" fontId="29" fillId="4" borderId="3" xfId="5" applyFont="1" applyFill="1" applyBorder="1"/>
    <xf numFmtId="9" fontId="35" fillId="4" borderId="0" xfId="5" applyFont="1" applyFill="1"/>
    <xf numFmtId="9" fontId="47" fillId="4" borderId="1" xfId="5" applyFont="1" applyFill="1" applyBorder="1"/>
    <xf numFmtId="9" fontId="47" fillId="4" borderId="3" xfId="5" applyFont="1" applyFill="1" applyBorder="1"/>
    <xf numFmtId="9" fontId="29" fillId="4" borderId="0" xfId="5" applyFont="1" applyFill="1"/>
    <xf numFmtId="9" fontId="43" fillId="3" borderId="0" xfId="5" applyFont="1" applyFill="1" applyBorder="1"/>
    <xf numFmtId="9" fontId="45" fillId="4" borderId="0" xfId="5" applyFont="1" applyFill="1"/>
    <xf numFmtId="9" fontId="36" fillId="4" borderId="13" xfId="5" applyFont="1" applyFill="1" applyBorder="1"/>
    <xf numFmtId="9" fontId="44" fillId="7" borderId="0" xfId="5" applyFont="1" applyFill="1" applyBorder="1"/>
    <xf numFmtId="9" fontId="46" fillId="4" borderId="0" xfId="5" applyFont="1" applyFill="1"/>
    <xf numFmtId="9" fontId="45" fillId="4" borderId="0" xfId="5" quotePrefix="1" applyFont="1" applyFill="1" applyBorder="1"/>
    <xf numFmtId="9" fontId="29" fillId="4" borderId="13" xfId="5" quotePrefix="1" applyFont="1" applyFill="1" applyBorder="1"/>
    <xf numFmtId="9" fontId="44" fillId="8" borderId="0" xfId="5" applyFont="1" applyFill="1" applyBorder="1"/>
    <xf numFmtId="9" fontId="0" fillId="0" borderId="0" xfId="5" applyFont="1"/>
    <xf numFmtId="9" fontId="27" fillId="6" borderId="0" xfId="5" applyFont="1" applyFill="1"/>
    <xf numFmtId="44" fontId="28" fillId="4" borderId="15" xfId="4" applyFont="1" applyFill="1" applyBorder="1" applyAlignment="1">
      <alignment horizontal="center"/>
    </xf>
    <xf numFmtId="0" fontId="28" fillId="4" borderId="15" xfId="4" applyNumberFormat="1" applyFont="1" applyFill="1" applyBorder="1" applyAlignment="1">
      <alignment horizontal="center"/>
    </xf>
    <xf numFmtId="44" fontId="35" fillId="5" borderId="15" xfId="4" applyFont="1" applyFill="1" applyBorder="1"/>
    <xf numFmtId="44" fontId="35" fillId="4" borderId="15" xfId="4" applyFont="1" applyFill="1" applyBorder="1"/>
    <xf numFmtId="0" fontId="28" fillId="0" borderId="15" xfId="0" applyFont="1" applyBorder="1" applyAlignment="1">
      <alignment horizontal="center"/>
    </xf>
    <xf numFmtId="44" fontId="28" fillId="0" borderId="15" xfId="0" applyNumberFormat="1" applyFont="1" applyBorder="1"/>
    <xf numFmtId="0" fontId="28" fillId="4" borderId="15" xfId="3" applyNumberFormat="1" applyFont="1" applyFill="1" applyBorder="1" applyAlignment="1">
      <alignment horizontal="center"/>
    </xf>
    <xf numFmtId="44" fontId="29" fillId="4" borderId="13" xfId="4" quotePrefix="1" applyFont="1" applyFill="1" applyBorder="1"/>
    <xf numFmtId="44" fontId="43" fillId="4" borderId="0" xfId="4" applyFont="1" applyFill="1" applyBorder="1"/>
    <xf numFmtId="0" fontId="43" fillId="4" borderId="0" xfId="6" applyFont="1" applyFill="1"/>
    <xf numFmtId="43" fontId="29" fillId="4" borderId="0" xfId="6" applyNumberFormat="1" applyFont="1" applyFill="1"/>
    <xf numFmtId="43" fontId="36" fillId="4" borderId="0" xfId="6" applyNumberFormat="1" applyFont="1" applyFill="1" applyAlignment="1">
      <alignment horizontal="center"/>
    </xf>
    <xf numFmtId="0" fontId="43" fillId="3" borderId="11" xfId="6" applyFont="1" applyFill="1" applyBorder="1"/>
    <xf numFmtId="44" fontId="43" fillId="8" borderId="11" xfId="4" applyFont="1" applyFill="1" applyBorder="1"/>
    <xf numFmtId="43" fontId="64" fillId="4" borderId="0" xfId="3" applyFont="1" applyFill="1" applyAlignment="1">
      <alignment horizontal="right"/>
    </xf>
    <xf numFmtId="43" fontId="64" fillId="4" borderId="0" xfId="3" applyFont="1" applyFill="1" applyBorder="1"/>
    <xf numFmtId="0" fontId="41" fillId="4" borderId="0" xfId="0" applyFont="1" applyFill="1"/>
    <xf numFmtId="0" fontId="66" fillId="4" borderId="0" xfId="0" applyFont="1" applyFill="1"/>
    <xf numFmtId="0" fontId="64" fillId="4" borderId="0" xfId="0" applyFont="1" applyFill="1"/>
    <xf numFmtId="0" fontId="40" fillId="4" borderId="0" xfId="0" applyFont="1" applyFill="1"/>
    <xf numFmtId="0" fontId="65" fillId="4" borderId="0" xfId="0" applyFont="1" applyFill="1"/>
    <xf numFmtId="43" fontId="51" fillId="4" borderId="15" xfId="3" applyFont="1" applyFill="1" applyBorder="1" applyAlignment="1">
      <alignment horizontal="center"/>
    </xf>
    <xf numFmtId="0" fontId="68" fillId="4" borderId="0" xfId="0" applyFont="1" applyFill="1"/>
    <xf numFmtId="0" fontId="59" fillId="4" borderId="0" xfId="0" applyFont="1" applyFill="1" applyAlignment="1">
      <alignment horizontal="left" vertical="center" wrapText="1"/>
    </xf>
    <xf numFmtId="44" fontId="59" fillId="4" borderId="0" xfId="4" applyFont="1" applyFill="1" applyBorder="1" applyAlignment="1">
      <alignment horizontal="center" vertical="center" wrapText="1"/>
    </xf>
    <xf numFmtId="0" fontId="69" fillId="0" borderId="0" xfId="2" applyFont="1" applyBorder="1" applyAlignment="1"/>
    <xf numFmtId="0" fontId="68" fillId="0" borderId="0" xfId="0" applyFont="1"/>
    <xf numFmtId="43" fontId="35" fillId="5" borderId="15" xfId="3" applyFont="1" applyFill="1" applyBorder="1"/>
    <xf numFmtId="0" fontId="70" fillId="4" borderId="0" xfId="0" applyFont="1" applyFill="1"/>
    <xf numFmtId="0" fontId="71" fillId="4" borderId="0" xfId="0" applyFont="1" applyFill="1"/>
    <xf numFmtId="0" fontId="72" fillId="4" borderId="0" xfId="0" applyFont="1" applyFill="1"/>
    <xf numFmtId="0" fontId="73" fillId="4" borderId="0" xfId="0" applyFont="1" applyFill="1"/>
    <xf numFmtId="0" fontId="74" fillId="4" borderId="0" xfId="0" applyFont="1" applyFill="1"/>
    <xf numFmtId="0" fontId="75" fillId="4" borderId="0" xfId="6" applyFont="1" applyFill="1"/>
    <xf numFmtId="43" fontId="75" fillId="4" borderId="0" xfId="3" applyFont="1" applyFill="1" applyAlignment="1">
      <alignment horizontal="right"/>
    </xf>
    <xf numFmtId="43" fontId="75" fillId="4" borderId="0" xfId="3" applyFont="1" applyFill="1"/>
    <xf numFmtId="9" fontId="75" fillId="4" borderId="0" xfId="5" applyFont="1" applyFill="1" applyAlignment="1">
      <alignment horizontal="right"/>
    </xf>
    <xf numFmtId="43" fontId="75" fillId="4" borderId="9" xfId="3" applyFont="1" applyFill="1" applyBorder="1"/>
    <xf numFmtId="0" fontId="76" fillId="4" borderId="0" xfId="6" applyFont="1" applyFill="1" applyAlignment="1">
      <alignment horizontal="left" indent="3"/>
    </xf>
    <xf numFmtId="44" fontId="76" fillId="4" borderId="0" xfId="4" applyFont="1" applyFill="1"/>
    <xf numFmtId="44" fontId="76" fillId="4" borderId="0" xfId="4" applyFont="1" applyFill="1" applyBorder="1"/>
    <xf numFmtId="9" fontId="76" fillId="4" borderId="0" xfId="5" applyFont="1" applyFill="1" applyAlignment="1">
      <alignment horizontal="right"/>
    </xf>
    <xf numFmtId="43" fontId="75" fillId="4" borderId="0" xfId="3" applyFont="1" applyFill="1" applyBorder="1"/>
    <xf numFmtId="9" fontId="75" fillId="4" borderId="0" xfId="5" applyFont="1" applyFill="1" applyAlignment="1"/>
    <xf numFmtId="0" fontId="76" fillId="4" borderId="0" xfId="6" applyFont="1" applyFill="1" applyAlignment="1">
      <alignment horizontal="center"/>
    </xf>
    <xf numFmtId="0" fontId="76" fillId="4" borderId="0" xfId="6" applyFont="1" applyFill="1" applyAlignment="1">
      <alignment horizontal="center" wrapText="1"/>
    </xf>
    <xf numFmtId="0" fontId="75" fillId="4" borderId="0" xfId="6" applyFont="1" applyFill="1" applyAlignment="1">
      <alignment horizontal="center"/>
    </xf>
    <xf numFmtId="3" fontId="76" fillId="4" borderId="0" xfId="6" applyNumberFormat="1" applyFont="1" applyFill="1" applyAlignment="1">
      <alignment horizontal="center"/>
    </xf>
    <xf numFmtId="0" fontId="75" fillId="4" borderId="0" xfId="6" applyFont="1" applyFill="1" applyAlignment="1">
      <alignment horizontal="right"/>
    </xf>
    <xf numFmtId="0" fontId="75" fillId="4" borderId="0" xfId="6" applyFont="1" applyFill="1" applyAlignment="1">
      <alignment horizontal="left" indent="1"/>
    </xf>
    <xf numFmtId="43" fontId="75" fillId="4" borderId="1" xfId="3" applyFont="1" applyFill="1" applyBorder="1"/>
    <xf numFmtId="0" fontId="75" fillId="4" borderId="0" xfId="6" applyFont="1" applyFill="1" applyAlignment="1">
      <alignment horizontal="left" wrapText="1" indent="2"/>
    </xf>
    <xf numFmtId="43" fontId="75" fillId="4" borderId="0" xfId="3" applyFont="1" applyFill="1" applyAlignment="1">
      <alignment vertical="center"/>
    </xf>
    <xf numFmtId="43" fontId="75" fillId="4" borderId="13" xfId="3" applyFont="1" applyFill="1" applyBorder="1" applyAlignment="1">
      <alignment vertical="center"/>
    </xf>
    <xf numFmtId="44" fontId="76" fillId="4" borderId="0" xfId="4" applyFont="1" applyFill="1" applyBorder="1" applyAlignment="1">
      <alignment vertical="center"/>
    </xf>
    <xf numFmtId="43" fontId="76" fillId="4" borderId="0" xfId="3" applyFont="1" applyFill="1" applyAlignment="1">
      <alignment vertical="center"/>
    </xf>
    <xf numFmtId="0" fontId="75" fillId="4" borderId="0" xfId="6" applyFont="1" applyFill="1" applyAlignment="1">
      <alignment horizontal="left" wrapText="1" indent="1"/>
    </xf>
    <xf numFmtId="0" fontId="75" fillId="4" borderId="0" xfId="3" applyNumberFormat="1" applyFont="1" applyFill="1" applyAlignment="1">
      <alignment vertical="center"/>
    </xf>
    <xf numFmtId="43" fontId="75" fillId="4" borderId="1" xfId="3" applyFont="1" applyFill="1" applyBorder="1" applyAlignment="1">
      <alignment horizontal="left" vertical="center"/>
    </xf>
    <xf numFmtId="44" fontId="76" fillId="4" borderId="0" xfId="4" applyFont="1" applyFill="1" applyAlignment="1">
      <alignment vertical="center"/>
    </xf>
    <xf numFmtId="165" fontId="75" fillId="4" borderId="0" xfId="10" applyFont="1" applyFill="1"/>
    <xf numFmtId="44" fontId="76" fillId="4" borderId="13" xfId="4" applyFont="1" applyFill="1" applyBorder="1" applyAlignment="1">
      <alignment vertical="center"/>
    </xf>
    <xf numFmtId="43" fontId="76" fillId="4" borderId="0" xfId="3" applyFont="1" applyFill="1" applyBorder="1" applyAlignment="1">
      <alignment vertical="center"/>
    </xf>
    <xf numFmtId="43" fontId="76" fillId="4" borderId="0" xfId="3" applyFont="1" applyFill="1"/>
    <xf numFmtId="44" fontId="76" fillId="4" borderId="20" xfId="4" applyFont="1" applyFill="1" applyBorder="1" applyAlignment="1">
      <alignment vertical="center"/>
    </xf>
    <xf numFmtId="0" fontId="77" fillId="4" borderId="15" xfId="0" applyFont="1" applyFill="1" applyBorder="1" applyAlignment="1">
      <alignment horizontal="center" vertical="center" wrapText="1"/>
    </xf>
    <xf numFmtId="0" fontId="79" fillId="4" borderId="15" xfId="0" applyFont="1" applyFill="1" applyBorder="1" applyAlignment="1">
      <alignment horizontal="left" vertical="center" wrapText="1"/>
    </xf>
    <xf numFmtId="44" fontId="79" fillId="4" borderId="15" xfId="4" applyFont="1" applyFill="1" applyBorder="1" applyAlignment="1">
      <alignment horizontal="center" vertical="center" wrapText="1"/>
    </xf>
    <xf numFmtId="0" fontId="36" fillId="0" borderId="0" xfId="6" applyFont="1"/>
    <xf numFmtId="9" fontId="36" fillId="0" borderId="0" xfId="5" applyFont="1" applyFill="1" applyBorder="1" applyAlignment="1">
      <alignment horizontal="right"/>
    </xf>
    <xf numFmtId="0" fontId="0" fillId="4" borderId="23" xfId="0" applyFill="1" applyBorder="1"/>
    <xf numFmtId="0" fontId="81" fillId="4" borderId="0" xfId="0" applyFont="1" applyFill="1"/>
    <xf numFmtId="0" fontId="84" fillId="4" borderId="0" xfId="0" applyFont="1" applyFill="1"/>
    <xf numFmtId="0" fontId="71" fillId="4" borderId="0" xfId="0" applyFont="1" applyFill="1" applyAlignment="1">
      <alignment vertical="top"/>
    </xf>
    <xf numFmtId="0" fontId="71" fillId="4" borderId="0" xfId="0" applyFont="1" applyFill="1" applyAlignment="1">
      <alignment horizontal="left" vertical="top" wrapText="1"/>
    </xf>
    <xf numFmtId="0" fontId="85" fillId="4" borderId="0" xfId="0" applyFont="1" applyFill="1"/>
    <xf numFmtId="0" fontId="74" fillId="4" borderId="0" xfId="0" applyFont="1" applyFill="1" applyAlignment="1">
      <alignment horizontal="left"/>
    </xf>
    <xf numFmtId="0" fontId="71" fillId="4" borderId="0" xfId="0" applyFont="1" applyFill="1" applyAlignment="1">
      <alignment horizontal="left"/>
    </xf>
    <xf numFmtId="0" fontId="71" fillId="4" borderId="0" xfId="0" applyFont="1" applyFill="1" applyAlignment="1">
      <alignment wrapText="1"/>
    </xf>
    <xf numFmtId="0" fontId="86" fillId="4" borderId="0" xfId="0" applyFont="1" applyFill="1"/>
    <xf numFmtId="0" fontId="80" fillId="4" borderId="0" xfId="0" applyFont="1" applyFill="1"/>
    <xf numFmtId="0" fontId="72" fillId="4" borderId="0" xfId="0" applyFont="1" applyFill="1" applyAlignment="1">
      <alignment horizontal="left"/>
    </xf>
    <xf numFmtId="0" fontId="87" fillId="4" borderId="0" xfId="0" applyFont="1" applyFill="1"/>
    <xf numFmtId="0" fontId="2" fillId="4" borderId="8" xfId="0" applyFont="1" applyFill="1" applyBorder="1" applyAlignment="1">
      <alignment horizontal="centerContinuous" vertical="center"/>
    </xf>
    <xf numFmtId="0" fontId="2" fillId="4" borderId="9" xfId="0" applyFont="1" applyFill="1" applyBorder="1" applyAlignment="1">
      <alignment horizontal="centerContinuous" vertical="center"/>
    </xf>
    <xf numFmtId="0" fontId="2" fillId="4" borderId="8" xfId="0" applyFont="1" applyFill="1" applyBorder="1" applyAlignment="1">
      <alignment horizontal="center" vertical="center" wrapText="1"/>
    </xf>
    <xf numFmtId="0" fontId="2" fillId="4" borderId="18" xfId="0" applyFont="1" applyFill="1" applyBorder="1" applyAlignment="1">
      <alignment horizontal="center" vertical="center" wrapText="1"/>
    </xf>
    <xf numFmtId="0" fontId="2" fillId="4" borderId="16" xfId="0" applyFont="1" applyFill="1" applyBorder="1" applyAlignment="1">
      <alignment horizontal="left"/>
    </xf>
    <xf numFmtId="0" fontId="2" fillId="4" borderId="17" xfId="0" applyFont="1" applyFill="1" applyBorder="1"/>
    <xf numFmtId="0" fontId="2" fillId="4" borderId="16" xfId="0" applyFont="1" applyFill="1" applyBorder="1" applyAlignment="1">
      <alignment horizontal="center"/>
    </xf>
    <xf numFmtId="0" fontId="2" fillId="4" borderId="15" xfId="0" applyFont="1" applyFill="1" applyBorder="1" applyAlignment="1">
      <alignment horizontal="left"/>
    </xf>
    <xf numFmtId="0" fontId="71" fillId="4" borderId="0" xfId="0" applyFont="1" applyFill="1" applyAlignment="1">
      <alignment horizontal="left" indent="6"/>
    </xf>
    <xf numFmtId="44" fontId="71" fillId="4" borderId="0" xfId="4" applyFont="1" applyFill="1" applyBorder="1" applyAlignment="1">
      <alignment horizontal="left"/>
    </xf>
    <xf numFmtId="44" fontId="71" fillId="4" borderId="0" xfId="0" applyNumberFormat="1" applyFont="1" applyFill="1" applyAlignment="1">
      <alignment horizontal="left"/>
    </xf>
    <xf numFmtId="0" fontId="74" fillId="0" borderId="0" xfId="0" applyFont="1"/>
    <xf numFmtId="44" fontId="71" fillId="4" borderId="0" xfId="4" applyFont="1" applyFill="1" applyAlignment="1">
      <alignment horizontal="left"/>
    </xf>
    <xf numFmtId="0" fontId="71" fillId="4" borderId="0" xfId="0" applyFont="1" applyFill="1" applyAlignment="1">
      <alignment horizontal="left" vertical="top"/>
    </xf>
    <xf numFmtId="0" fontId="72" fillId="4" borderId="0" xfId="0" applyFont="1" applyFill="1" applyAlignment="1">
      <alignment vertical="top"/>
    </xf>
    <xf numFmtId="44" fontId="71" fillId="4" borderId="0" xfId="4" applyFont="1" applyFill="1" applyBorder="1" applyAlignment="1">
      <alignment horizontal="left" vertical="top"/>
    </xf>
    <xf numFmtId="0" fontId="88" fillId="4" borderId="0" xfId="0" applyFont="1" applyFill="1"/>
    <xf numFmtId="0" fontId="89" fillId="0" borderId="12" xfId="0" applyFont="1" applyBorder="1" applyAlignment="1">
      <alignment horizontal="left" indent="1"/>
    </xf>
    <xf numFmtId="0" fontId="90" fillId="4" borderId="13" xfId="0" applyFont="1" applyFill="1" applyBorder="1" applyAlignment="1">
      <alignment horizontal="left" indent="1"/>
    </xf>
    <xf numFmtId="0" fontId="82" fillId="4" borderId="13" xfId="0" applyFont="1" applyFill="1" applyBorder="1" applyAlignment="1">
      <alignment horizontal="left" indent="1"/>
    </xf>
    <xf numFmtId="0" fontId="82" fillId="4" borderId="0" xfId="0" applyFont="1" applyFill="1" applyAlignment="1">
      <alignment horizontal="left" indent="1"/>
    </xf>
    <xf numFmtId="0" fontId="73" fillId="0" borderId="13" xfId="0" applyFont="1" applyBorder="1" applyAlignment="1">
      <alignment horizontal="left" indent="1"/>
    </xf>
    <xf numFmtId="0" fontId="91" fillId="4" borderId="13" xfId="0" applyFont="1" applyFill="1" applyBorder="1" applyAlignment="1">
      <alignment horizontal="left" indent="1"/>
    </xf>
    <xf numFmtId="0" fontId="92" fillId="4" borderId="13" xfId="0" applyFont="1" applyFill="1" applyBorder="1" applyAlignment="1">
      <alignment horizontal="left" indent="1"/>
    </xf>
    <xf numFmtId="0" fontId="74" fillId="4" borderId="0" xfId="0" applyFont="1" applyFill="1" applyAlignment="1">
      <alignment horizontal="left" indent="1"/>
    </xf>
    <xf numFmtId="0" fontId="73" fillId="0" borderId="14" xfId="0" applyFont="1" applyBorder="1" applyAlignment="1">
      <alignment horizontal="left" indent="1"/>
    </xf>
    <xf numFmtId="0" fontId="73" fillId="0" borderId="12" xfId="0" applyFont="1" applyBorder="1" applyAlignment="1">
      <alignment horizontal="left" indent="1"/>
    </xf>
    <xf numFmtId="0" fontId="74" fillId="4" borderId="13" xfId="0" applyFont="1" applyFill="1" applyBorder="1" applyAlignment="1">
      <alignment horizontal="left" indent="1"/>
    </xf>
    <xf numFmtId="0" fontId="89" fillId="0" borderId="13" xfId="0" applyFont="1" applyBorder="1"/>
    <xf numFmtId="0" fontId="90" fillId="4" borderId="13" xfId="0" applyFont="1" applyFill="1" applyBorder="1"/>
    <xf numFmtId="0" fontId="82" fillId="4" borderId="13" xfId="0" applyFont="1" applyFill="1" applyBorder="1"/>
    <xf numFmtId="0" fontId="82" fillId="4" borderId="0" xfId="0" applyFont="1" applyFill="1"/>
    <xf numFmtId="0" fontId="73" fillId="0" borderId="13" xfId="0" applyFont="1" applyBorder="1"/>
    <xf numFmtId="0" fontId="91" fillId="4" borderId="13" xfId="0" applyFont="1" applyFill="1" applyBorder="1"/>
    <xf numFmtId="0" fontId="92" fillId="4" borderId="13" xfId="0" applyFont="1" applyFill="1" applyBorder="1"/>
    <xf numFmtId="0" fontId="73" fillId="0" borderId="0" xfId="0" applyFont="1"/>
    <xf numFmtId="0" fontId="91" fillId="4" borderId="0" xfId="0" applyFont="1" applyFill="1"/>
    <xf numFmtId="0" fontId="92" fillId="4" borderId="0" xfId="0" applyFont="1" applyFill="1"/>
    <xf numFmtId="0" fontId="90" fillId="4" borderId="0" xfId="0" quotePrefix="1" applyFont="1" applyFill="1" applyAlignment="1">
      <alignment horizontal="right"/>
    </xf>
    <xf numFmtId="0" fontId="90" fillId="4" borderId="0" xfId="0" applyFont="1" applyFill="1"/>
    <xf numFmtId="0" fontId="91" fillId="4" borderId="0" xfId="0" quotePrefix="1" applyFont="1" applyFill="1" applyAlignment="1">
      <alignment horizontal="right"/>
    </xf>
    <xf numFmtId="0" fontId="93" fillId="4" borderId="0" xfId="0" applyFont="1" applyFill="1"/>
    <xf numFmtId="0" fontId="94" fillId="0" borderId="0" xfId="0" applyFont="1"/>
    <xf numFmtId="0" fontId="95" fillId="0" borderId="0" xfId="0" applyFont="1"/>
    <xf numFmtId="0" fontId="83" fillId="4" borderId="0" xfId="0" applyFont="1" applyFill="1"/>
    <xf numFmtId="0" fontId="63" fillId="0" borderId="0" xfId="6" applyFont="1"/>
    <xf numFmtId="0" fontId="29" fillId="5" borderId="8" xfId="6" applyFont="1" applyFill="1" applyBorder="1"/>
    <xf numFmtId="0" fontId="29" fillId="5" borderId="18" xfId="6" applyFont="1" applyFill="1" applyBorder="1" applyAlignment="1">
      <alignment horizontal="center" wrapText="1"/>
    </xf>
    <xf numFmtId="0" fontId="63" fillId="0" borderId="0" xfId="6" applyFont="1" applyAlignment="1">
      <alignment wrapText="1"/>
    </xf>
    <xf numFmtId="0" fontId="63" fillId="0" borderId="0" xfId="0" applyFont="1"/>
    <xf numFmtId="0" fontId="36" fillId="4" borderId="15" xfId="6" applyFont="1" applyFill="1" applyBorder="1"/>
    <xf numFmtId="43" fontId="36" fillId="0" borderId="15" xfId="6" applyNumberFormat="1" applyFont="1" applyBorder="1"/>
    <xf numFmtId="164" fontId="96" fillId="0" borderId="15" xfId="5" applyNumberFormat="1" applyFont="1" applyBorder="1"/>
    <xf numFmtId="43" fontId="63" fillId="0" borderId="0" xfId="7" applyFont="1" applyFill="1" applyBorder="1"/>
    <xf numFmtId="43" fontId="36" fillId="0" borderId="15" xfId="3" applyFont="1" applyBorder="1"/>
    <xf numFmtId="44" fontId="29" fillId="0" borderId="15" xfId="4" applyFont="1" applyFill="1" applyBorder="1"/>
    <xf numFmtId="9" fontId="97" fillId="0" borderId="15" xfId="4" applyNumberFormat="1" applyFont="1" applyFill="1" applyBorder="1"/>
    <xf numFmtId="44" fontId="79" fillId="4" borderId="0" xfId="4" applyFont="1" applyFill="1" applyBorder="1" applyAlignment="1">
      <alignment horizontal="center" vertical="center" wrapText="1"/>
    </xf>
    <xf numFmtId="44" fontId="2" fillId="4" borderId="15" xfId="4" applyFont="1" applyFill="1" applyBorder="1" applyAlignment="1">
      <alignment horizontal="left"/>
    </xf>
    <xf numFmtId="0" fontId="0" fillId="4" borderId="10" xfId="0" applyFill="1" applyBorder="1"/>
    <xf numFmtId="0" fontId="43" fillId="7" borderId="10" xfId="6" applyFont="1" applyFill="1" applyBorder="1"/>
    <xf numFmtId="44" fontId="43" fillId="7" borderId="0" xfId="4" applyFont="1" applyFill="1" applyBorder="1"/>
    <xf numFmtId="44" fontId="43" fillId="7" borderId="11" xfId="4" applyFont="1" applyFill="1" applyBorder="1"/>
    <xf numFmtId="0" fontId="36" fillId="0" borderId="15" xfId="6" applyFont="1" applyBorder="1" applyAlignment="1">
      <alignment horizontal="center"/>
    </xf>
    <xf numFmtId="0" fontId="71" fillId="4" borderId="0" xfId="0" applyFont="1" applyFill="1" applyAlignment="1">
      <alignment vertical="top" wrapText="1"/>
    </xf>
    <xf numFmtId="0" fontId="99" fillId="4" borderId="0" xfId="0" applyFont="1" applyFill="1"/>
    <xf numFmtId="0" fontId="100" fillId="4" borderId="0" xfId="0" applyFont="1" applyFill="1"/>
    <xf numFmtId="0" fontId="99" fillId="0" borderId="0" xfId="0" applyFont="1"/>
    <xf numFmtId="0" fontId="88" fillId="0" borderId="0" xfId="0" applyFont="1"/>
    <xf numFmtId="0" fontId="71" fillId="0" borderId="0" xfId="0" applyFont="1"/>
    <xf numFmtId="0" fontId="29" fillId="4" borderId="15" xfId="0" applyFont="1" applyFill="1" applyBorder="1" applyAlignment="1">
      <alignment horizontal="center" vertical="center" wrapText="1"/>
    </xf>
    <xf numFmtId="44" fontId="36" fillId="4" borderId="0" xfId="4" applyFont="1" applyFill="1" applyBorder="1" applyAlignment="1">
      <alignment horizontal="center" vertical="center" wrapText="1"/>
    </xf>
    <xf numFmtId="0" fontId="29" fillId="5" borderId="15" xfId="0" applyFont="1" applyFill="1" applyBorder="1" applyAlignment="1">
      <alignment horizontal="center" vertical="center" wrapText="1"/>
    </xf>
    <xf numFmtId="0" fontId="36" fillId="4" borderId="15" xfId="0" applyFont="1" applyFill="1" applyBorder="1" applyAlignment="1">
      <alignment horizontal="left" vertical="center" wrapText="1"/>
    </xf>
    <xf numFmtId="44" fontId="36" fillId="4" borderId="15" xfId="4" applyFont="1" applyFill="1" applyBorder="1" applyAlignment="1">
      <alignment horizontal="center" vertical="center" wrapText="1"/>
    </xf>
    <xf numFmtId="44" fontId="36" fillId="5" borderId="15" xfId="4" applyFont="1" applyFill="1" applyBorder="1" applyAlignment="1">
      <alignment horizontal="center" vertical="center" wrapText="1"/>
    </xf>
    <xf numFmtId="44" fontId="96" fillId="5" borderId="15" xfId="4" applyFont="1" applyFill="1" applyBorder="1" applyAlignment="1">
      <alignment horizontal="center" vertical="center" wrapText="1"/>
    </xf>
    <xf numFmtId="9" fontId="96" fillId="5" borderId="15" xfId="5" applyFont="1" applyFill="1" applyBorder="1" applyAlignment="1">
      <alignment horizontal="center" vertical="center" wrapText="1"/>
    </xf>
    <xf numFmtId="44" fontId="102" fillId="4" borderId="0" xfId="4" applyFont="1" applyFill="1" applyBorder="1" applyAlignment="1">
      <alignment horizontal="center" vertical="center" wrapText="1"/>
    </xf>
    <xf numFmtId="0" fontId="80" fillId="4" borderId="0" xfId="0" applyFont="1" applyFill="1" applyAlignment="1">
      <alignment vertical="center" wrapText="1"/>
    </xf>
    <xf numFmtId="0" fontId="38" fillId="4" borderId="0" xfId="0" applyFont="1" applyFill="1" applyAlignment="1">
      <alignment vertical="center" wrapText="1"/>
    </xf>
    <xf numFmtId="0" fontId="17" fillId="3" borderId="0" xfId="0" applyFont="1" applyFill="1" applyAlignment="1">
      <alignment horizontal="left" wrapText="1"/>
    </xf>
    <xf numFmtId="0" fontId="44" fillId="3" borderId="0" xfId="0" applyFont="1" applyFill="1" applyAlignment="1">
      <alignment horizontal="right"/>
    </xf>
    <xf numFmtId="0" fontId="28" fillId="0" borderId="6" xfId="0" applyFont="1" applyBorder="1" applyAlignment="1">
      <alignment horizontal="centerContinuous" wrapText="1"/>
    </xf>
    <xf numFmtId="0" fontId="28" fillId="0" borderId="3" xfId="0" applyFont="1" applyBorder="1" applyAlignment="1">
      <alignment horizontal="centerContinuous"/>
    </xf>
    <xf numFmtId="0" fontId="28" fillId="0" borderId="7" xfId="0" applyFont="1" applyBorder="1" applyAlignment="1">
      <alignment horizontal="centerContinuous"/>
    </xf>
    <xf numFmtId="0" fontId="71" fillId="4" borderId="0" xfId="0" applyFont="1" applyFill="1" applyAlignment="1">
      <alignment horizontal="left" wrapText="1"/>
    </xf>
    <xf numFmtId="0" fontId="76" fillId="4" borderId="0" xfId="6" applyFont="1" applyFill="1" applyAlignment="1">
      <alignment vertical="center" wrapText="1"/>
    </xf>
    <xf numFmtId="0" fontId="75" fillId="4" borderId="0" xfId="6" applyFont="1" applyFill="1" applyAlignment="1">
      <alignment wrapText="1"/>
    </xf>
    <xf numFmtId="44" fontId="75" fillId="4" borderId="0" xfId="4" applyFont="1" applyFill="1" applyAlignment="1">
      <alignment vertical="center"/>
    </xf>
    <xf numFmtId="0" fontId="81" fillId="4" borderId="0" xfId="2" applyFont="1" applyFill="1" applyAlignment="1"/>
    <xf numFmtId="0" fontId="81" fillId="4" borderId="0" xfId="2" applyFont="1" applyFill="1" applyAlignment="1">
      <alignment horizontal="left"/>
    </xf>
    <xf numFmtId="0" fontId="71" fillId="4" borderId="0" xfId="0" applyFont="1" applyFill="1" applyAlignment="1">
      <alignment wrapText="1"/>
    </xf>
    <xf numFmtId="0" fontId="71" fillId="4" borderId="0" xfId="0" applyFont="1" applyFill="1" applyAlignment="1">
      <alignment horizontal="left" vertical="top" wrapText="1"/>
    </xf>
    <xf numFmtId="0" fontId="77" fillId="4" borderId="15" xfId="0" applyFont="1" applyFill="1" applyBorder="1" applyAlignment="1">
      <alignment horizontal="left" vertical="center" wrapText="1"/>
    </xf>
    <xf numFmtId="0" fontId="79" fillId="4" borderId="15" xfId="0" applyFont="1" applyFill="1" applyBorder="1" applyAlignment="1">
      <alignment horizontal="left" vertical="center" wrapText="1"/>
    </xf>
    <xf numFmtId="0" fontId="59" fillId="4" borderId="0" xfId="0" applyFont="1" applyFill="1" applyAlignment="1">
      <alignment horizontal="left" vertical="center" wrapText="1"/>
    </xf>
    <xf numFmtId="0" fontId="80" fillId="4" borderId="0" xfId="0" applyFont="1" applyFill="1" applyAlignment="1">
      <alignment horizontal="left" vertical="center" wrapText="1"/>
    </xf>
    <xf numFmtId="0" fontId="38" fillId="4" borderId="0" xfId="0" applyFont="1" applyFill="1" applyAlignment="1">
      <alignment horizontal="left" vertical="center" wrapText="1"/>
    </xf>
    <xf numFmtId="0" fontId="49" fillId="4" borderId="13" xfId="0" applyFont="1" applyFill="1" applyBorder="1" applyAlignment="1">
      <alignment horizontal="center"/>
    </xf>
    <xf numFmtId="0" fontId="29" fillId="4" borderId="16" xfId="0" applyFont="1" applyFill="1" applyBorder="1" applyAlignment="1">
      <alignment horizontal="left" vertical="center" wrapText="1"/>
    </xf>
    <xf numFmtId="0" fontId="29" fillId="4" borderId="19" xfId="0" applyFont="1" applyFill="1" applyBorder="1" applyAlignment="1">
      <alignment horizontal="left" vertical="center" wrapText="1"/>
    </xf>
    <xf numFmtId="0" fontId="36" fillId="4" borderId="16" xfId="0" applyFont="1" applyFill="1" applyBorder="1" applyAlignment="1">
      <alignment horizontal="left" vertical="center" wrapText="1"/>
    </xf>
    <xf numFmtId="0" fontId="36" fillId="4" borderId="19" xfId="0" applyFont="1" applyFill="1" applyBorder="1" applyAlignment="1">
      <alignment horizontal="left" vertical="center" wrapText="1"/>
    </xf>
  </cellXfs>
  <cellStyles count="11">
    <cellStyle name="Comma" xfId="3" builtinId="3"/>
    <cellStyle name="Comma 2" xfId="8"/>
    <cellStyle name="Comma 3" xfId="7"/>
    <cellStyle name="Currency" xfId="4" builtinId="4"/>
    <cellStyle name="Currency 2" xfId="10"/>
    <cellStyle name="Hyperlink" xfId="2" builtinId="8"/>
    <cellStyle name="Normal" xfId="0" builtinId="0"/>
    <cellStyle name="Normal 2" xfId="6"/>
    <cellStyle name="Normal 3" xfId="1"/>
    <cellStyle name="Normal 5" xfId="9"/>
    <cellStyle name="Percent" xfId="5" builtinId="5"/>
  </cellStyles>
  <dxfs count="0"/>
  <tableStyles count="0" defaultTableStyle="TableStyleMedium2" defaultPivotStyle="PivotStyleLight16"/>
  <colors>
    <mruColors>
      <color rgb="FF2F9FD0"/>
      <color rgb="FF005BBB"/>
      <color rgb="FF990000"/>
      <color rgb="FF002F56"/>
      <color rgb="FF006570"/>
      <color rgb="FFD9FBFF"/>
      <color rgb="FF00A69C"/>
      <color rgb="FFAD841F"/>
      <color rgb="FFFFC72C"/>
      <color rgb="FFE56A5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Table of Contents'!A1"/></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Table of Contents'!A1"/></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1159139</xdr:colOff>
      <xdr:row>211</xdr:row>
      <xdr:rowOff>144994</xdr:rowOff>
    </xdr:from>
    <xdr:to>
      <xdr:col>4</xdr:col>
      <xdr:colOff>616179</xdr:colOff>
      <xdr:row>214</xdr:row>
      <xdr:rowOff>87182</xdr:rowOff>
    </xdr:to>
    <xdr:pic>
      <xdr:nvPicPr>
        <xdr:cNvPr id="2" name="Picture 1" descr="University at Buffalo Financial Management under Business Services" title="UB Financial Management Logo">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73577" y="25910119"/>
          <a:ext cx="2623873" cy="51368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291524</xdr:colOff>
      <xdr:row>48</xdr:row>
      <xdr:rowOff>183766</xdr:rowOff>
    </xdr:from>
    <xdr:to>
      <xdr:col>7</xdr:col>
      <xdr:colOff>405536</xdr:colOff>
      <xdr:row>48</xdr:row>
      <xdr:rowOff>565679</xdr:rowOff>
    </xdr:to>
    <xdr:pic>
      <xdr:nvPicPr>
        <xdr:cNvPr id="3" name="Picture 2" descr="University at Buffalo Financial Management under Business Services" title="UB Financial Management Logo">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56297" y="9925243"/>
          <a:ext cx="2088284" cy="38191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110253</xdr:colOff>
      <xdr:row>54</xdr:row>
      <xdr:rowOff>179335</xdr:rowOff>
    </xdr:from>
    <xdr:to>
      <xdr:col>5</xdr:col>
      <xdr:colOff>328238</xdr:colOff>
      <xdr:row>54</xdr:row>
      <xdr:rowOff>543105</xdr:rowOff>
    </xdr:to>
    <xdr:pic>
      <xdr:nvPicPr>
        <xdr:cNvPr id="5" name="Picture 4" descr="University at Buffalo Financial Management under Business Services" title="UB Financial Management Logo">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54868" y="9587104"/>
          <a:ext cx="2027735" cy="36377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957795</xdr:colOff>
      <xdr:row>50</xdr:row>
      <xdr:rowOff>175684</xdr:rowOff>
    </xdr:from>
    <xdr:to>
      <xdr:col>7</xdr:col>
      <xdr:colOff>54219</xdr:colOff>
      <xdr:row>50</xdr:row>
      <xdr:rowOff>557597</xdr:rowOff>
    </xdr:to>
    <xdr:pic>
      <xdr:nvPicPr>
        <xdr:cNvPr id="3" name="Picture 2" descr="University at Buffalo Financial Management under Business Services" title="UB Financial Management Logo">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29128" y="9277351"/>
          <a:ext cx="1856558" cy="38191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5</xdr:col>
      <xdr:colOff>201965</xdr:colOff>
      <xdr:row>106</xdr:row>
      <xdr:rowOff>182561</xdr:rowOff>
    </xdr:from>
    <xdr:ext cx="1973151" cy="381913"/>
    <xdr:pic>
      <xdr:nvPicPr>
        <xdr:cNvPr id="5" name="Picture 4" descr="University at Buffalo Financial Management under Business Services" title="UB Financial Management Logo">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59653" y="17176749"/>
          <a:ext cx="1973151" cy="381913"/>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38101</xdr:colOff>
      <xdr:row>0</xdr:row>
      <xdr:rowOff>38098</xdr:rowOff>
    </xdr:from>
    <xdr:to>
      <xdr:col>11</xdr:col>
      <xdr:colOff>1</xdr:colOff>
      <xdr:row>51</xdr:row>
      <xdr:rowOff>190499</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1" y="38098"/>
          <a:ext cx="7162800" cy="9867901"/>
        </a:xfrm>
        <a:prstGeom prst="rect">
          <a:avLst/>
        </a:prstGeom>
      </xdr:spPr>
    </xdr:pic>
    <xdr:clientData/>
  </xdr:twoCellAnchor>
  <xdr:twoCellAnchor editAs="oneCell">
    <xdr:from>
      <xdr:col>8</xdr:col>
      <xdr:colOff>323850</xdr:colOff>
      <xdr:row>7</xdr:row>
      <xdr:rowOff>83002</xdr:rowOff>
    </xdr:from>
    <xdr:to>
      <xdr:col>10</xdr:col>
      <xdr:colOff>428625</xdr:colOff>
      <xdr:row>14</xdr:row>
      <xdr:rowOff>176043</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5581650" y="1416502"/>
          <a:ext cx="1419225" cy="1426541"/>
        </a:xfrm>
        <a:prstGeom prst="rect">
          <a:avLst/>
        </a:prstGeom>
      </xdr:spPr>
    </xdr:pic>
    <xdr:clientData/>
  </xdr:twoCellAnchor>
  <xdr:twoCellAnchor>
    <xdr:from>
      <xdr:col>0</xdr:col>
      <xdr:colOff>238125</xdr:colOff>
      <xdr:row>33</xdr:row>
      <xdr:rowOff>85724</xdr:rowOff>
    </xdr:from>
    <xdr:to>
      <xdr:col>10</xdr:col>
      <xdr:colOff>9525</xdr:colOff>
      <xdr:row>50</xdr:row>
      <xdr:rowOff>19050</xdr:rowOff>
    </xdr:to>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238125" y="6372224"/>
          <a:ext cx="6343650" cy="31718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chemeClr val="bg1"/>
              </a:solidFill>
              <a:latin typeface="Arial" panose="020B0604020202020204" pitchFamily="34" charset="0"/>
              <a:cs typeface="Arial" panose="020B0604020202020204" pitchFamily="34" charset="0"/>
            </a:rPr>
            <a:t>[Insert what they want to do here]</a:t>
          </a:r>
        </a:p>
        <a:p>
          <a:endParaRPr lang="en-US" sz="1400">
            <a:solidFill>
              <a:schemeClr val="bg1"/>
            </a:solidFill>
            <a:latin typeface="Arial" panose="020B0604020202020204" pitchFamily="34" charset="0"/>
            <a:cs typeface="Arial" panose="020B0604020202020204" pitchFamily="34" charset="0"/>
          </a:endParaRPr>
        </a:p>
        <a:p>
          <a:endParaRPr lang="en-US" sz="1400">
            <a:solidFill>
              <a:schemeClr val="bg1"/>
            </a:solidFill>
            <a:latin typeface="Arial" panose="020B0604020202020204" pitchFamily="34" charset="0"/>
            <a:cs typeface="Arial" panose="020B0604020202020204" pitchFamily="34" charset="0"/>
          </a:endParaRPr>
        </a:p>
        <a:p>
          <a:endParaRPr lang="en-US" sz="1400">
            <a:solidFill>
              <a:schemeClr val="bg1"/>
            </a:solidFill>
            <a:latin typeface="Arial" panose="020B0604020202020204" pitchFamily="34" charset="0"/>
            <a:cs typeface="Arial" panose="020B0604020202020204" pitchFamily="34" charset="0"/>
          </a:endParaRPr>
        </a:p>
        <a:p>
          <a:r>
            <a:rPr lang="en-US" sz="1400">
              <a:solidFill>
                <a:schemeClr val="bg1"/>
              </a:solidFill>
              <a:latin typeface="Arial" panose="020B0604020202020204" pitchFamily="34" charset="0"/>
              <a:cs typeface="Arial" panose="020B0604020202020204" pitchFamily="34" charset="0"/>
            </a:rPr>
            <a:t>VP/Decanal:</a:t>
          </a:r>
        </a:p>
        <a:p>
          <a:r>
            <a:rPr lang="en-US" sz="1400">
              <a:solidFill>
                <a:schemeClr val="bg1"/>
              </a:solidFill>
              <a:latin typeface="Arial" panose="020B0604020202020204" pitchFamily="34" charset="0"/>
              <a:cs typeface="Arial" panose="020B0604020202020204" pitchFamily="34" charset="0"/>
            </a:rPr>
            <a:t>Department:</a:t>
          </a:r>
        </a:p>
        <a:p>
          <a:r>
            <a:rPr lang="en-US" sz="1400">
              <a:solidFill>
                <a:schemeClr val="bg1"/>
              </a:solidFill>
              <a:latin typeface="Arial" panose="020B0604020202020204" pitchFamily="34" charset="0"/>
              <a:cs typeface="Arial" panose="020B0604020202020204" pitchFamily="34" charset="0"/>
            </a:rPr>
            <a:t>Entity:</a:t>
          </a:r>
        </a:p>
        <a:p>
          <a:r>
            <a:rPr lang="en-US" sz="1400">
              <a:solidFill>
                <a:schemeClr val="bg1"/>
              </a:solidFill>
              <a:latin typeface="Arial" panose="020B0604020202020204" pitchFamily="34" charset="0"/>
              <a:cs typeface="Arial" panose="020B0604020202020204" pitchFamily="34" charset="0"/>
            </a:rPr>
            <a:t>Entity Number:</a:t>
          </a:r>
        </a:p>
      </xdr:txBody>
    </xdr:sp>
    <xdr:clientData/>
  </xdr:twoCellAnchor>
  <xdr:twoCellAnchor>
    <xdr:from>
      <xdr:col>0</xdr:col>
      <xdr:colOff>238125</xdr:colOff>
      <xdr:row>28</xdr:row>
      <xdr:rowOff>38100</xdr:rowOff>
    </xdr:from>
    <xdr:to>
      <xdr:col>10</xdr:col>
      <xdr:colOff>333375</xdr:colOff>
      <xdr:row>33</xdr:row>
      <xdr:rowOff>9525</xdr:rowOff>
    </xdr:to>
    <xdr:sp macro="" textlink="">
      <xdr:nvSpPr>
        <xdr:cNvPr id="8" name="TextBox 7">
          <a:extLst>
            <a:ext uri="{FF2B5EF4-FFF2-40B4-BE49-F238E27FC236}">
              <a16:creationId xmlns:a16="http://schemas.microsoft.com/office/drawing/2014/main" id="{00000000-0008-0000-0100-000008000000}"/>
            </a:ext>
          </a:extLst>
        </xdr:cNvPr>
        <xdr:cNvSpPr txBox="1"/>
      </xdr:nvSpPr>
      <xdr:spPr>
        <a:xfrm>
          <a:off x="238125" y="5372100"/>
          <a:ext cx="6667500" cy="923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800" b="1">
              <a:solidFill>
                <a:schemeClr val="bg1"/>
              </a:solidFill>
              <a:latin typeface="Arial" panose="020B0604020202020204" pitchFamily="34" charset="0"/>
              <a:cs typeface="Arial" panose="020B0604020202020204" pitchFamily="34" charset="0"/>
            </a:rPr>
            <a:t>Insert Name of Event Here</a:t>
          </a:r>
        </a:p>
      </xdr:txBody>
    </xdr:sp>
    <xdr:clientData/>
  </xdr:twoCellAnchor>
  <xdr:twoCellAnchor editAs="oneCell">
    <xdr:from>
      <xdr:col>3</xdr:col>
      <xdr:colOff>457200</xdr:colOff>
      <xdr:row>48</xdr:row>
      <xdr:rowOff>0</xdr:rowOff>
    </xdr:from>
    <xdr:to>
      <xdr:col>7</xdr:col>
      <xdr:colOff>192691</xdr:colOff>
      <xdr:row>50</xdr:row>
      <xdr:rowOff>54349</xdr:rowOff>
    </xdr:to>
    <xdr:pic>
      <xdr:nvPicPr>
        <xdr:cNvPr id="7" name="Picture 6" descr="University at Buffalo Financial Management under Business Services" title="UB Financial Management Logo">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286000" y="8839200"/>
          <a:ext cx="2173891" cy="4226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160242</xdr:colOff>
      <xdr:row>43</xdr:row>
      <xdr:rowOff>176389</xdr:rowOff>
    </xdr:from>
    <xdr:to>
      <xdr:col>10</xdr:col>
      <xdr:colOff>2934</xdr:colOff>
      <xdr:row>43</xdr:row>
      <xdr:rowOff>576591</xdr:rowOff>
    </xdr:to>
    <xdr:pic>
      <xdr:nvPicPr>
        <xdr:cNvPr id="4" name="Picture 3" descr="University at Buffalo Financial Management under Business Services" title="UB Financial Management Logo">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35659" y="9286875"/>
          <a:ext cx="2003456" cy="40020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422838</xdr:colOff>
      <xdr:row>37</xdr:row>
      <xdr:rowOff>179294</xdr:rowOff>
    </xdr:from>
    <xdr:to>
      <xdr:col>9</xdr:col>
      <xdr:colOff>165190</xdr:colOff>
      <xdr:row>37</xdr:row>
      <xdr:rowOff>557471</xdr:rowOff>
    </xdr:to>
    <xdr:pic>
      <xdr:nvPicPr>
        <xdr:cNvPr id="3" name="Picture 2" descr="University at Buffalo Financial Management under Business Services" title="UB Financial Management Logo">
          <a:hlinkClick xmlns:r="http://schemas.openxmlformats.org/officeDocument/2006/relationships" r:id="rId1"/>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74367" y="9334500"/>
          <a:ext cx="1972322" cy="37817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568778</xdr:colOff>
      <xdr:row>41</xdr:row>
      <xdr:rowOff>179614</xdr:rowOff>
    </xdr:from>
    <xdr:to>
      <xdr:col>4</xdr:col>
      <xdr:colOff>369825</xdr:colOff>
      <xdr:row>41</xdr:row>
      <xdr:rowOff>579670</xdr:rowOff>
    </xdr:to>
    <xdr:pic>
      <xdr:nvPicPr>
        <xdr:cNvPr id="4" name="Picture 3" descr="University at Buffalo Financial Management under Business Services" title="UB Financial Management Logo">
          <a:hlinkClick xmlns:r="http://schemas.openxmlformats.org/officeDocument/2006/relationships" r:id="rId1"/>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69028" y="9075964"/>
          <a:ext cx="1982272" cy="40005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582083</xdr:colOff>
      <xdr:row>45</xdr:row>
      <xdr:rowOff>169334</xdr:rowOff>
    </xdr:from>
    <xdr:to>
      <xdr:col>7</xdr:col>
      <xdr:colOff>1828</xdr:colOff>
      <xdr:row>45</xdr:row>
      <xdr:rowOff>551247</xdr:rowOff>
    </xdr:to>
    <xdr:pic>
      <xdr:nvPicPr>
        <xdr:cNvPr id="4" name="Picture 3" descr="University at Buffalo Financial Management under Business Services" title="UB Financial Management Logo">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50583" y="9144001"/>
          <a:ext cx="2044412" cy="38191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229259</xdr:colOff>
      <xdr:row>39</xdr:row>
      <xdr:rowOff>190500</xdr:rowOff>
    </xdr:from>
    <xdr:to>
      <xdr:col>10</xdr:col>
      <xdr:colOff>60572</xdr:colOff>
      <xdr:row>39</xdr:row>
      <xdr:rowOff>581486</xdr:rowOff>
    </xdr:to>
    <xdr:pic>
      <xdr:nvPicPr>
        <xdr:cNvPr id="4" name="Picture 3" descr="University at Buffalo Financial Management under Business Services" title="UB Financial Management Logo">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23918" y="9221932"/>
          <a:ext cx="2050349" cy="39098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12829</xdr:colOff>
      <xdr:row>26</xdr:row>
      <xdr:rowOff>211666</xdr:rowOff>
    </xdr:from>
    <xdr:to>
      <xdr:col>5</xdr:col>
      <xdr:colOff>217281</xdr:colOff>
      <xdr:row>26</xdr:row>
      <xdr:rowOff>606407</xdr:rowOff>
    </xdr:to>
    <xdr:pic>
      <xdr:nvPicPr>
        <xdr:cNvPr id="3" name="Picture 2" descr="University at Buffalo Financial Management under Business Services" title="UB Financial Management Logo">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52829" y="9265227"/>
          <a:ext cx="1987263" cy="39474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7</xdr:col>
      <xdr:colOff>80178</xdr:colOff>
      <xdr:row>16</xdr:row>
      <xdr:rowOff>173181</xdr:rowOff>
    </xdr:from>
    <xdr:ext cx="1939157" cy="394741"/>
    <xdr:pic>
      <xdr:nvPicPr>
        <xdr:cNvPr id="3" name="Picture 2" descr="University at Buffalo Financial Management under Business Services" title="UB Financial Management Logo">
          <a:extLst>
            <a:ext uri="{FF2B5EF4-FFF2-40B4-BE49-F238E27FC236}">
              <a16:creationId xmlns:a16="http://schemas.microsoft.com/office/drawing/2014/main" id="{A2F7FE7F-B0AD-48DD-8932-A94216CD1A9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55028" y="9285431"/>
          <a:ext cx="1939157" cy="394741"/>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ost%20Accounting/Fees/Templates/Service%20Centers/Copy%20of%20Service%20Center%20Workbook%20NEW.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ce Center Questionnaire"/>
      <sheetName val="Cover Page"/>
      <sheetName val="Table of Contents"/>
      <sheetName val="Service Center Overview"/>
      <sheetName val="Financial Summary"/>
      <sheetName val="Standard Operating Procedures"/>
      <sheetName val="Items of Consideration"/>
      <sheetName val="Approvals"/>
      <sheetName val="Rate List"/>
      <sheetName val="Rate Comparison"/>
      <sheetName val="Market Comparisons"/>
      <sheetName val="Summary by Component"/>
      <sheetName val="Profit &amp; Loss, Proforma"/>
      <sheetName val="Detailed Calculation "/>
      <sheetName val="Inventory Detailed Calculation"/>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93">
          <cell r="L93">
            <v>0</v>
          </cell>
          <cell r="N93">
            <v>0</v>
          </cell>
        </row>
        <row r="97">
          <cell r="H97">
            <v>0</v>
          </cell>
          <cell r="J97">
            <v>0</v>
          </cell>
          <cell r="L97">
            <v>0</v>
          </cell>
          <cell r="N97">
            <v>0</v>
          </cell>
        </row>
      </sheetData>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buffalo.edu/administrative-services/policy1/ub-policy-lib/financial-management-department-events.html"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www.buffalo.edu/administrative-services/policy1/ub-policy-lib/financial-management-department-events.html"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215"/>
  <sheetViews>
    <sheetView tabSelected="1" zoomScaleNormal="100" zoomScalePageLayoutView="140" workbookViewId="0">
      <selection activeCell="K22" sqref="K22"/>
    </sheetView>
  </sheetViews>
  <sheetFormatPr defaultRowHeight="14.5"/>
  <cols>
    <col min="1" max="1" width="26.81640625" customWidth="1"/>
    <col min="2" max="2" width="12" customWidth="1"/>
    <col min="3" max="3" width="11.26953125" customWidth="1"/>
    <col min="4" max="4" width="16.1796875" customWidth="1"/>
    <col min="5" max="5" width="17.81640625" customWidth="1"/>
    <col min="6" max="6" width="15.81640625" customWidth="1"/>
  </cols>
  <sheetData>
    <row r="1" spans="1:6" ht="62.15" customHeight="1">
      <c r="A1" s="16" t="s">
        <v>196</v>
      </c>
      <c r="B1" s="9"/>
      <c r="C1" s="1"/>
      <c r="D1" s="1"/>
      <c r="E1" s="1"/>
      <c r="F1" s="419" t="s">
        <v>332</v>
      </c>
    </row>
    <row r="2" spans="1:6" ht="15.5">
      <c r="A2" s="183" t="s">
        <v>182</v>
      </c>
    </row>
    <row r="3" spans="1:6" ht="15.5">
      <c r="A3" s="3"/>
    </row>
    <row r="4" spans="1:6" ht="18">
      <c r="A4" s="18" t="s">
        <v>183</v>
      </c>
      <c r="B4" s="18"/>
      <c r="C4" s="18"/>
      <c r="D4" s="18"/>
      <c r="E4" s="18"/>
      <c r="F4" s="18"/>
    </row>
    <row r="5" spans="1:6">
      <c r="A5" s="8"/>
      <c r="B5" s="8"/>
      <c r="C5" s="8"/>
      <c r="D5" s="8"/>
      <c r="E5" s="8"/>
      <c r="F5" s="8"/>
    </row>
    <row r="6" spans="1:6" s="19" customFormat="1" ht="14">
      <c r="A6" s="150" t="s">
        <v>88</v>
      </c>
      <c r="B6" s="151"/>
      <c r="C6" s="152" t="s">
        <v>227</v>
      </c>
      <c r="D6" s="153"/>
      <c r="E6" s="153"/>
      <c r="F6" s="154"/>
    </row>
    <row r="7" spans="1:6" s="19" customFormat="1" ht="14">
      <c r="A7" s="150" t="s">
        <v>184</v>
      </c>
      <c r="B7" s="151"/>
      <c r="C7" s="152"/>
      <c r="D7" s="153"/>
      <c r="E7" s="153"/>
      <c r="F7" s="154"/>
    </row>
    <row r="8" spans="1:6" s="19" customFormat="1" ht="14">
      <c r="A8" s="150" t="s">
        <v>1</v>
      </c>
      <c r="B8" s="151"/>
      <c r="C8" s="152"/>
      <c r="D8" s="153"/>
      <c r="E8" s="153"/>
      <c r="F8" s="154"/>
    </row>
    <row r="9" spans="1:6" s="19" customFormat="1" ht="14">
      <c r="A9" s="150" t="s">
        <v>0</v>
      </c>
      <c r="B9" s="151"/>
      <c r="C9" s="152"/>
      <c r="D9" s="153"/>
      <c r="E9" s="153"/>
      <c r="F9" s="154"/>
    </row>
    <row r="10" spans="1:6" s="19" customFormat="1" ht="14">
      <c r="A10" s="150" t="s">
        <v>14</v>
      </c>
      <c r="B10" s="151"/>
      <c r="C10" s="152"/>
      <c r="D10" s="153"/>
      <c r="E10" s="153"/>
      <c r="F10" s="154"/>
    </row>
    <row r="11" spans="1:6" s="19" customFormat="1" ht="14">
      <c r="A11" s="150" t="s">
        <v>89</v>
      </c>
      <c r="B11" s="151"/>
      <c r="C11" s="188"/>
      <c r="D11" s="153"/>
      <c r="E11" s="153"/>
      <c r="F11" s="154"/>
    </row>
    <row r="12" spans="1:6" s="19" customFormat="1" ht="14">
      <c r="A12" s="150" t="s">
        <v>186</v>
      </c>
      <c r="B12" s="151"/>
      <c r="C12" s="152"/>
      <c r="D12" s="153"/>
      <c r="E12" s="153"/>
      <c r="F12" s="154"/>
    </row>
    <row r="13" spans="1:6" s="19" customFormat="1" ht="14">
      <c r="A13" s="150" t="s">
        <v>205</v>
      </c>
      <c r="B13" s="151"/>
      <c r="C13" s="152"/>
      <c r="D13" s="153"/>
      <c r="E13" s="153"/>
      <c r="F13" s="154"/>
    </row>
    <row r="14" spans="1:6" s="19" customFormat="1" ht="47.15" customHeight="1">
      <c r="A14" s="155" t="s">
        <v>185</v>
      </c>
      <c r="B14" s="151"/>
      <c r="C14" s="420"/>
      <c r="D14" s="421"/>
      <c r="E14" s="421"/>
      <c r="F14" s="422"/>
    </row>
    <row r="15" spans="1:6">
      <c r="A15" s="8"/>
      <c r="B15" s="8"/>
      <c r="C15" s="8"/>
      <c r="D15" s="8"/>
      <c r="E15" s="8"/>
      <c r="F15" s="8"/>
    </row>
    <row r="16" spans="1:6" ht="18">
      <c r="A16" s="18" t="s">
        <v>187</v>
      </c>
      <c r="B16" s="18"/>
      <c r="C16" s="18"/>
      <c r="D16" s="18"/>
      <c r="E16" s="18"/>
      <c r="F16" s="18"/>
    </row>
    <row r="17" spans="1:6" ht="15.5">
      <c r="A17" s="44" t="s">
        <v>94</v>
      </c>
      <c r="B17" s="156"/>
      <c r="C17" s="156"/>
      <c r="D17" s="44"/>
      <c r="E17" s="44"/>
      <c r="F17" s="44"/>
    </row>
    <row r="18" spans="1:6" ht="15.5">
      <c r="A18" s="44"/>
      <c r="B18" s="156"/>
      <c r="C18" s="156"/>
      <c r="D18" s="44"/>
      <c r="E18" s="44"/>
      <c r="F18" s="44"/>
    </row>
    <row r="19" spans="1:6">
      <c r="A19" s="157" t="s">
        <v>2</v>
      </c>
      <c r="B19" s="44"/>
      <c r="C19" s="44"/>
      <c r="D19" s="157" t="s">
        <v>3</v>
      </c>
      <c r="E19" s="44"/>
      <c r="F19" s="44"/>
    </row>
    <row r="20" spans="1:6">
      <c r="A20" s="189" t="s">
        <v>229</v>
      </c>
      <c r="B20" s="190" t="s">
        <v>17</v>
      </c>
      <c r="C20" s="44"/>
      <c r="D20" s="192" t="s">
        <v>230</v>
      </c>
      <c r="E20" s="193"/>
      <c r="F20" s="194" t="s">
        <v>17</v>
      </c>
    </row>
    <row r="21" spans="1:6">
      <c r="A21" s="189" t="s">
        <v>231</v>
      </c>
      <c r="B21" s="190" t="s">
        <v>17</v>
      </c>
      <c r="C21" s="44"/>
      <c r="D21" s="192" t="s">
        <v>232</v>
      </c>
      <c r="E21" s="193"/>
      <c r="F21" s="194" t="s">
        <v>20</v>
      </c>
    </row>
    <row r="22" spans="1:6">
      <c r="A22" s="191" t="s">
        <v>233</v>
      </c>
      <c r="B22" s="190" t="s">
        <v>17</v>
      </c>
      <c r="C22" s="44"/>
      <c r="D22" s="192" t="s">
        <v>234</v>
      </c>
      <c r="E22" s="193"/>
      <c r="F22" s="194" t="s">
        <v>20</v>
      </c>
    </row>
    <row r="23" spans="1:6" s="196" customFormat="1" ht="15" customHeight="1">
      <c r="A23" s="191" t="s">
        <v>235</v>
      </c>
      <c r="B23" s="190" t="s">
        <v>20</v>
      </c>
      <c r="C23" s="119"/>
      <c r="D23" s="192" t="s">
        <v>15</v>
      </c>
      <c r="E23" s="195"/>
      <c r="F23" s="194" t="s">
        <v>17</v>
      </c>
    </row>
    <row r="24" spans="1:6">
      <c r="A24" s="119"/>
      <c r="B24" s="162"/>
      <c r="C24" s="44"/>
      <c r="D24" s="192" t="s">
        <v>16</v>
      </c>
      <c r="E24" s="193"/>
      <c r="F24" s="194" t="s">
        <v>17</v>
      </c>
    </row>
    <row r="25" spans="1:6">
      <c r="A25" s="44"/>
      <c r="B25" s="44"/>
      <c r="C25" s="44"/>
      <c r="D25" s="44"/>
      <c r="E25" s="44"/>
      <c r="F25" s="44"/>
    </row>
    <row r="26" spans="1:6" ht="18">
      <c r="A26" s="18" t="s">
        <v>93</v>
      </c>
      <c r="B26" s="18"/>
      <c r="C26" s="18"/>
      <c r="D26" s="18"/>
      <c r="E26" s="18"/>
      <c r="F26" s="18"/>
    </row>
    <row r="27" spans="1:6">
      <c r="A27" s="8"/>
      <c r="B27" s="8"/>
      <c r="C27" s="8"/>
      <c r="D27" s="8"/>
      <c r="E27" s="8"/>
      <c r="F27" s="8"/>
    </row>
    <row r="28" spans="1:6">
      <c r="A28" s="150" t="s">
        <v>188</v>
      </c>
      <c r="B28" s="151"/>
      <c r="C28" s="152"/>
      <c r="D28" s="153"/>
      <c r="E28" s="153"/>
      <c r="F28" s="154"/>
    </row>
    <row r="29" spans="1:6">
      <c r="A29" s="150" t="s">
        <v>90</v>
      </c>
      <c r="B29" s="151"/>
      <c r="C29" s="152"/>
      <c r="D29" s="153"/>
      <c r="E29" s="153"/>
      <c r="F29" s="154"/>
    </row>
    <row r="30" spans="1:6">
      <c r="A30" s="150" t="s">
        <v>91</v>
      </c>
      <c r="B30" s="151"/>
      <c r="C30" s="152"/>
      <c r="D30" s="153"/>
      <c r="E30" s="153"/>
      <c r="F30" s="154"/>
    </row>
    <row r="31" spans="1:6">
      <c r="A31" s="150" t="s">
        <v>92</v>
      </c>
      <c r="B31" s="151"/>
      <c r="C31" s="152"/>
      <c r="D31" s="153"/>
      <c r="E31" s="153"/>
      <c r="F31" s="154"/>
    </row>
    <row r="32" spans="1:6">
      <c r="A32" s="8"/>
      <c r="B32" s="8"/>
      <c r="C32" s="8"/>
      <c r="D32" s="8"/>
      <c r="E32" s="8"/>
      <c r="F32" s="8"/>
    </row>
    <row r="33" spans="1:6" ht="18">
      <c r="A33" s="18" t="s">
        <v>96</v>
      </c>
      <c r="B33" s="18"/>
      <c r="C33" s="18"/>
      <c r="D33" s="18"/>
      <c r="E33" s="18"/>
      <c r="F33" s="18"/>
    </row>
    <row r="34" spans="1:6">
      <c r="A34" s="44" t="s">
        <v>189</v>
      </c>
      <c r="B34" s="44"/>
      <c r="C34" s="44"/>
      <c r="D34" s="44"/>
      <c r="E34" s="44"/>
      <c r="F34" s="44"/>
    </row>
    <row r="35" spans="1:6" ht="10.5" customHeight="1">
      <c r="A35" s="44"/>
      <c r="B35" s="44"/>
      <c r="C35" s="44"/>
      <c r="D35" s="44"/>
      <c r="E35" s="44"/>
      <c r="F35" s="44"/>
    </row>
    <row r="36" spans="1:6">
      <c r="A36" s="150" t="s">
        <v>95</v>
      </c>
      <c r="B36" s="151"/>
      <c r="C36" s="152"/>
      <c r="D36" s="153"/>
      <c r="E36" s="153"/>
      <c r="F36" s="154"/>
    </row>
    <row r="37" spans="1:6">
      <c r="A37" s="150" t="s">
        <v>4</v>
      </c>
      <c r="B37" s="151"/>
      <c r="C37" s="152"/>
      <c r="D37" s="153"/>
      <c r="E37" s="153"/>
      <c r="F37" s="154"/>
    </row>
    <row r="38" spans="1:6">
      <c r="A38" s="150" t="s">
        <v>57</v>
      </c>
      <c r="B38" s="151"/>
      <c r="C38" s="152"/>
      <c r="D38" s="153"/>
      <c r="E38" s="153"/>
      <c r="F38" s="154"/>
    </row>
    <row r="39" spans="1:6" ht="10.5" customHeight="1">
      <c r="A39" s="8"/>
      <c r="B39" s="8"/>
      <c r="C39" s="8"/>
      <c r="D39" s="8"/>
      <c r="E39" s="8"/>
      <c r="F39" s="8"/>
    </row>
    <row r="40" spans="1:6" ht="18">
      <c r="A40" s="18" t="s">
        <v>97</v>
      </c>
      <c r="B40" s="18"/>
      <c r="C40" s="18"/>
      <c r="D40" s="18"/>
      <c r="E40" s="18"/>
      <c r="F40" s="18"/>
    </row>
    <row r="41" spans="1:6" ht="15.5">
      <c r="A41" s="44" t="s">
        <v>94</v>
      </c>
      <c r="B41" s="156"/>
      <c r="C41" s="156"/>
      <c r="D41" s="44"/>
      <c r="E41" s="44"/>
      <c r="F41" s="44"/>
    </row>
    <row r="42" spans="1:6" ht="15.5">
      <c r="A42" s="44"/>
      <c r="B42" s="156"/>
      <c r="C42" s="156"/>
      <c r="D42" s="44"/>
      <c r="E42" s="44"/>
      <c r="F42" s="44"/>
    </row>
    <row r="43" spans="1:6">
      <c r="A43" s="157" t="s">
        <v>2</v>
      </c>
      <c r="B43" s="44"/>
      <c r="C43" s="44"/>
      <c r="D43" s="157" t="s">
        <v>3</v>
      </c>
      <c r="E43" s="44"/>
      <c r="F43" s="44"/>
    </row>
    <row r="44" spans="1:6">
      <c r="A44" s="158" t="s">
        <v>59</v>
      </c>
      <c r="B44" s="159" t="s">
        <v>17</v>
      </c>
      <c r="C44" s="44"/>
      <c r="D44" s="160" t="s">
        <v>60</v>
      </c>
      <c r="E44" s="161"/>
      <c r="F44" s="159" t="s">
        <v>17</v>
      </c>
    </row>
    <row r="45" spans="1:6">
      <c r="A45" s="158" t="s">
        <v>98</v>
      </c>
      <c r="B45" s="159" t="s">
        <v>17</v>
      </c>
      <c r="C45" s="44"/>
      <c r="D45" s="160" t="s">
        <v>99</v>
      </c>
      <c r="E45" s="161"/>
      <c r="F45" s="159" t="s">
        <v>17</v>
      </c>
    </row>
    <row r="46" spans="1:6">
      <c r="A46" s="119"/>
      <c r="B46" s="44"/>
      <c r="C46" s="44"/>
      <c r="D46" s="160" t="s">
        <v>62</v>
      </c>
      <c r="E46" s="161"/>
      <c r="F46" s="159" t="s">
        <v>17</v>
      </c>
    </row>
    <row r="47" spans="1:6">
      <c r="A47" s="119"/>
      <c r="B47" s="44"/>
      <c r="C47" s="44"/>
      <c r="D47" s="160" t="s">
        <v>63</v>
      </c>
      <c r="E47" s="161"/>
      <c r="F47" s="159" t="s">
        <v>20</v>
      </c>
    </row>
    <row r="48" spans="1:6">
      <c r="A48" s="119"/>
      <c r="B48" s="44"/>
      <c r="C48" s="44"/>
      <c r="D48" s="160" t="s">
        <v>61</v>
      </c>
      <c r="E48" s="161"/>
      <c r="F48" s="159" t="s">
        <v>17</v>
      </c>
    </row>
    <row r="49" spans="1:6">
      <c r="A49" s="119"/>
      <c r="B49" s="44"/>
      <c r="C49" s="44"/>
      <c r="D49" s="160" t="s">
        <v>64</v>
      </c>
      <c r="E49" s="161"/>
      <c r="F49" s="159" t="s">
        <v>17</v>
      </c>
    </row>
    <row r="50" spans="1:6">
      <c r="A50" s="44"/>
      <c r="B50" s="44"/>
      <c r="C50" s="44"/>
      <c r="D50" s="44"/>
      <c r="E50" s="44"/>
      <c r="F50" s="44"/>
    </row>
    <row r="51" spans="1:6" ht="38.15" customHeight="1">
      <c r="A51" s="44"/>
      <c r="B51" s="44"/>
      <c r="C51" s="44"/>
      <c r="D51" s="184" t="s">
        <v>100</v>
      </c>
      <c r="E51" s="153"/>
      <c r="F51" s="154"/>
    </row>
    <row r="52" spans="1:6">
      <c r="A52" s="44"/>
      <c r="B52" s="44"/>
      <c r="C52" s="44"/>
      <c r="D52" s="168"/>
      <c r="E52" s="169"/>
      <c r="F52" s="169"/>
    </row>
    <row r="53" spans="1:6">
      <c r="C53" s="44"/>
      <c r="D53" s="160" t="s">
        <v>171</v>
      </c>
      <c r="E53" s="161"/>
      <c r="F53" s="159" t="s">
        <v>17</v>
      </c>
    </row>
    <row r="54" spans="1:6">
      <c r="C54" s="44"/>
      <c r="D54" s="160" t="s">
        <v>172</v>
      </c>
      <c r="E54" s="161"/>
      <c r="F54" s="159" t="s">
        <v>17</v>
      </c>
    </row>
    <row r="55" spans="1:6">
      <c r="A55" s="8"/>
      <c r="B55" s="8"/>
      <c r="C55" s="8"/>
      <c r="D55" s="8"/>
      <c r="E55" s="8"/>
      <c r="F55" s="8"/>
    </row>
    <row r="56" spans="1:6" ht="18">
      <c r="A56" s="18" t="s">
        <v>18</v>
      </c>
      <c r="B56" s="18"/>
      <c r="C56" s="18"/>
      <c r="D56" s="18"/>
      <c r="E56" s="18"/>
      <c r="F56" s="18"/>
    </row>
    <row r="57" spans="1:6" ht="15.5">
      <c r="A57" s="44" t="s">
        <v>190</v>
      </c>
      <c r="B57" s="156"/>
      <c r="C57" s="156"/>
      <c r="D57" s="44"/>
      <c r="E57" s="44"/>
      <c r="F57" s="44"/>
    </row>
    <row r="58" spans="1:6">
      <c r="A58" s="44"/>
      <c r="B58" s="44"/>
      <c r="C58" s="44"/>
      <c r="D58" s="44"/>
      <c r="E58" s="44"/>
      <c r="F58" s="44"/>
    </row>
    <row r="59" spans="1:6" ht="52">
      <c r="A59" s="163" t="s">
        <v>192</v>
      </c>
      <c r="B59" s="163" t="s">
        <v>216</v>
      </c>
      <c r="C59" s="163" t="s">
        <v>101</v>
      </c>
      <c r="D59" s="163" t="s">
        <v>102</v>
      </c>
      <c r="E59" s="163" t="s">
        <v>13</v>
      </c>
      <c r="F59" s="44"/>
    </row>
    <row r="60" spans="1:6">
      <c r="A60" s="170"/>
      <c r="B60" s="171"/>
      <c r="C60" s="172"/>
      <c r="D60" s="172"/>
      <c r="E60" s="172">
        <f>C60+D60</f>
        <v>0</v>
      </c>
      <c r="F60" s="173"/>
    </row>
    <row r="61" spans="1:6">
      <c r="A61" s="170"/>
      <c r="B61" s="171"/>
      <c r="C61" s="172"/>
      <c r="D61" s="172"/>
      <c r="E61" s="172">
        <f t="shared" ref="E61:E65" si="0">C61+D61</f>
        <v>0</v>
      </c>
      <c r="F61" s="173"/>
    </row>
    <row r="62" spans="1:6">
      <c r="A62" s="170"/>
      <c r="B62" s="171"/>
      <c r="C62" s="172"/>
      <c r="D62" s="172"/>
      <c r="E62" s="172">
        <f t="shared" si="0"/>
        <v>0</v>
      </c>
      <c r="F62" s="173"/>
    </row>
    <row r="63" spans="1:6">
      <c r="A63" s="170"/>
      <c r="B63" s="171"/>
      <c r="C63" s="172"/>
      <c r="D63" s="172"/>
      <c r="E63" s="172">
        <f t="shared" si="0"/>
        <v>0</v>
      </c>
      <c r="F63" s="173"/>
    </row>
    <row r="64" spans="1:6">
      <c r="A64" s="170"/>
      <c r="B64" s="171"/>
      <c r="C64" s="172"/>
      <c r="D64" s="172"/>
      <c r="E64" s="172">
        <f t="shared" si="0"/>
        <v>0</v>
      </c>
      <c r="F64" s="173"/>
    </row>
    <row r="65" spans="1:6">
      <c r="A65" s="170"/>
      <c r="B65" s="171"/>
      <c r="C65" s="172"/>
      <c r="D65" s="172"/>
      <c r="E65" s="172">
        <f t="shared" si="0"/>
        <v>0</v>
      </c>
      <c r="F65" s="173"/>
    </row>
    <row r="66" spans="1:6">
      <c r="A66" s="2"/>
      <c r="B66" s="44"/>
      <c r="C66" s="44"/>
      <c r="D66" s="44"/>
      <c r="E66" s="44"/>
      <c r="F66" s="44"/>
    </row>
    <row r="67" spans="1:6" ht="18">
      <c r="A67" s="18" t="s">
        <v>175</v>
      </c>
      <c r="B67" s="18"/>
      <c r="C67" s="18"/>
      <c r="D67" s="18"/>
      <c r="E67" s="18"/>
      <c r="F67" s="18"/>
    </row>
    <row r="68" spans="1:6">
      <c r="A68" s="8"/>
      <c r="B68" s="8"/>
      <c r="C68" s="8"/>
      <c r="D68" s="8"/>
      <c r="E68" s="8"/>
      <c r="F68" s="8"/>
    </row>
    <row r="69" spans="1:6" ht="15.5">
      <c r="A69" s="44" t="s">
        <v>191</v>
      </c>
      <c r="B69" s="156"/>
      <c r="C69" s="156"/>
      <c r="D69" s="44"/>
      <c r="E69" s="44"/>
      <c r="F69" s="44"/>
    </row>
    <row r="70" spans="1:6" ht="26">
      <c r="A70" s="164" t="s">
        <v>103</v>
      </c>
      <c r="B70" s="164" t="s">
        <v>104</v>
      </c>
      <c r="C70" s="164" t="s">
        <v>193</v>
      </c>
      <c r="D70" s="164" t="s">
        <v>5</v>
      </c>
      <c r="E70" s="164" t="s">
        <v>6</v>
      </c>
      <c r="F70" s="163" t="s">
        <v>105</v>
      </c>
    </row>
    <row r="71" spans="1:6">
      <c r="A71" s="174"/>
      <c r="B71" s="175"/>
      <c r="C71" s="174"/>
      <c r="D71" s="174"/>
      <c r="E71" s="176"/>
      <c r="F71" s="177"/>
    </row>
    <row r="72" spans="1:6">
      <c r="A72" s="174"/>
      <c r="B72" s="175"/>
      <c r="C72" s="174"/>
      <c r="D72" s="174"/>
      <c r="E72" s="176"/>
      <c r="F72" s="177"/>
    </row>
    <row r="73" spans="1:6">
      <c r="A73" s="174"/>
      <c r="B73" s="175"/>
      <c r="C73" s="174"/>
      <c r="D73" s="174"/>
      <c r="E73" s="176"/>
      <c r="F73" s="177"/>
    </row>
    <row r="74" spans="1:6">
      <c r="A74" s="174"/>
      <c r="B74" s="175"/>
      <c r="C74" s="174"/>
      <c r="D74" s="174"/>
      <c r="E74" s="176"/>
      <c r="F74" s="177"/>
    </row>
    <row r="75" spans="1:6">
      <c r="A75" s="174"/>
      <c r="B75" s="175"/>
      <c r="C75" s="174"/>
      <c r="D75" s="174"/>
      <c r="E75" s="176"/>
      <c r="F75" s="177"/>
    </row>
    <row r="76" spans="1:6">
      <c r="A76" s="174"/>
      <c r="B76" s="175"/>
      <c r="C76" s="174"/>
      <c r="D76" s="174"/>
      <c r="E76" s="176"/>
      <c r="F76" s="177"/>
    </row>
    <row r="77" spans="1:6">
      <c r="A77" s="174"/>
      <c r="B77" s="175"/>
      <c r="C77" s="174"/>
      <c r="D77" s="174"/>
      <c r="E77" s="176"/>
      <c r="F77" s="177"/>
    </row>
    <row r="78" spans="1:6">
      <c r="A78" s="174"/>
      <c r="B78" s="175"/>
      <c r="C78" s="174"/>
      <c r="D78" s="174"/>
      <c r="E78" s="176"/>
      <c r="F78" s="177"/>
    </row>
    <row r="79" spans="1:6">
      <c r="A79" s="174"/>
      <c r="B79" s="175"/>
      <c r="C79" s="174"/>
      <c r="D79" s="174"/>
      <c r="E79" s="176"/>
      <c r="F79" s="177"/>
    </row>
    <row r="80" spans="1:6">
      <c r="A80" s="174"/>
      <c r="B80" s="175"/>
      <c r="C80" s="174"/>
      <c r="D80" s="174"/>
      <c r="E80" s="176"/>
      <c r="F80" s="177"/>
    </row>
    <row r="81" spans="1:6">
      <c r="A81" s="180"/>
      <c r="B81" s="181"/>
      <c r="C81" s="180"/>
      <c r="D81" s="180"/>
      <c r="E81" s="182"/>
      <c r="F81" s="182"/>
    </row>
    <row r="82" spans="1:6">
      <c r="A82" s="180"/>
      <c r="B82" s="181"/>
      <c r="C82" s="180"/>
      <c r="D82" s="180"/>
      <c r="E82" s="182"/>
      <c r="F82" s="182"/>
    </row>
    <row r="83" spans="1:6" ht="15.5">
      <c r="A83" s="44" t="s">
        <v>194</v>
      </c>
      <c r="B83" s="156"/>
      <c r="C83" s="156"/>
      <c r="D83" s="44"/>
      <c r="E83" s="44"/>
      <c r="F83" s="44"/>
    </row>
    <row r="84" spans="1:6" ht="26">
      <c r="A84" s="163" t="s">
        <v>7</v>
      </c>
      <c r="B84" s="163" t="s">
        <v>195</v>
      </c>
      <c r="C84" s="163" t="s">
        <v>326</v>
      </c>
      <c r="D84" s="163" t="s">
        <v>8</v>
      </c>
      <c r="E84" s="163" t="s">
        <v>9</v>
      </c>
      <c r="F84" s="163" t="s">
        <v>106</v>
      </c>
    </row>
    <row r="85" spans="1:6">
      <c r="A85" s="178"/>
      <c r="B85" s="178"/>
      <c r="C85" s="178"/>
      <c r="D85" s="179"/>
      <c r="E85" s="177"/>
      <c r="F85" s="178"/>
    </row>
    <row r="86" spans="1:6">
      <c r="A86" s="178"/>
      <c r="B86" s="178"/>
      <c r="C86" s="178"/>
      <c r="D86" s="179"/>
      <c r="E86" s="177"/>
      <c r="F86" s="178"/>
    </row>
    <row r="87" spans="1:6">
      <c r="A87" s="178"/>
      <c r="B87" s="178"/>
      <c r="C87" s="178"/>
      <c r="D87" s="179"/>
      <c r="E87" s="177"/>
      <c r="F87" s="178"/>
    </row>
    <row r="88" spans="1:6">
      <c r="A88" s="178"/>
      <c r="B88" s="178"/>
      <c r="C88" s="178"/>
      <c r="D88" s="179"/>
      <c r="E88" s="177"/>
      <c r="F88" s="178"/>
    </row>
    <row r="89" spans="1:6">
      <c r="A89" s="178"/>
      <c r="B89" s="178"/>
      <c r="C89" s="178"/>
      <c r="D89" s="179"/>
      <c r="E89" s="177"/>
      <c r="F89" s="178"/>
    </row>
    <row r="90" spans="1:6">
      <c r="A90" s="178"/>
      <c r="B90" s="178"/>
      <c r="C90" s="178"/>
      <c r="D90" s="179"/>
      <c r="E90" s="177"/>
      <c r="F90" s="178"/>
    </row>
    <row r="91" spans="1:6">
      <c r="A91" s="178"/>
      <c r="B91" s="178"/>
      <c r="C91" s="178"/>
      <c r="D91" s="179"/>
      <c r="E91" s="177"/>
      <c r="F91" s="178"/>
    </row>
    <row r="92" spans="1:6">
      <c r="A92" s="178"/>
      <c r="B92" s="178"/>
      <c r="C92" s="178"/>
      <c r="D92" s="179"/>
      <c r="E92" s="177"/>
      <c r="F92" s="178"/>
    </row>
    <row r="93" spans="1:6">
      <c r="A93" s="178"/>
      <c r="B93" s="178"/>
      <c r="C93" s="178"/>
      <c r="D93" s="179"/>
      <c r="E93" s="177"/>
      <c r="F93" s="178"/>
    </row>
    <row r="94" spans="1:6">
      <c r="A94" s="178"/>
      <c r="B94" s="178"/>
      <c r="C94" s="178"/>
      <c r="D94" s="179"/>
      <c r="E94" s="177"/>
      <c r="F94" s="178"/>
    </row>
    <row r="95" spans="1:6">
      <c r="A95" s="119" t="s">
        <v>328</v>
      </c>
      <c r="B95" s="44"/>
      <c r="C95" s="44"/>
      <c r="D95" s="44"/>
      <c r="E95" s="44"/>
      <c r="F95" s="44"/>
    </row>
    <row r="96" spans="1:6">
      <c r="A96" s="44"/>
      <c r="B96" s="44"/>
      <c r="C96" s="44"/>
      <c r="D96" s="44"/>
      <c r="E96" s="44"/>
      <c r="F96" s="44"/>
    </row>
    <row r="97" spans="1:6" ht="15.5">
      <c r="A97" s="44" t="s">
        <v>170</v>
      </c>
      <c r="B97" s="156"/>
      <c r="C97" s="156"/>
      <c r="D97" s="44"/>
      <c r="E97" s="44"/>
      <c r="F97" s="44"/>
    </row>
    <row r="98" spans="1:6" ht="26">
      <c r="A98" s="163" t="s">
        <v>10</v>
      </c>
      <c r="B98" s="163" t="s">
        <v>176</v>
      </c>
      <c r="C98" s="163" t="s">
        <v>327</v>
      </c>
      <c r="D98" s="163" t="s">
        <v>225</v>
      </c>
      <c r="E98" s="163" t="s">
        <v>12</v>
      </c>
      <c r="F98" s="163" t="s">
        <v>106</v>
      </c>
    </row>
    <row r="99" spans="1:6">
      <c r="A99" s="178"/>
      <c r="B99" s="178"/>
      <c r="C99" s="178"/>
      <c r="D99" s="178"/>
      <c r="E99" s="177"/>
      <c r="F99" s="178"/>
    </row>
    <row r="100" spans="1:6">
      <c r="A100" s="178"/>
      <c r="B100" s="178"/>
      <c r="C100" s="178"/>
      <c r="D100" s="178"/>
      <c r="E100" s="177"/>
      <c r="F100" s="178"/>
    </row>
    <row r="101" spans="1:6">
      <c r="A101" s="178"/>
      <c r="B101" s="178"/>
      <c r="C101" s="178"/>
      <c r="D101" s="178"/>
      <c r="E101" s="177"/>
      <c r="F101" s="178"/>
    </row>
    <row r="102" spans="1:6">
      <c r="A102" s="178"/>
      <c r="B102" s="178"/>
      <c r="C102" s="178"/>
      <c r="D102" s="178"/>
      <c r="E102" s="177"/>
      <c r="F102" s="178"/>
    </row>
    <row r="103" spans="1:6">
      <c r="A103" s="178"/>
      <c r="B103" s="178"/>
      <c r="C103" s="178"/>
      <c r="D103" s="178"/>
      <c r="E103" s="177"/>
      <c r="F103" s="178"/>
    </row>
    <row r="104" spans="1:6">
      <c r="A104" s="178"/>
      <c r="B104" s="178"/>
      <c r="C104" s="178"/>
      <c r="D104" s="178"/>
      <c r="E104" s="177"/>
      <c r="F104" s="178"/>
    </row>
    <row r="105" spans="1:6">
      <c r="A105" s="178"/>
      <c r="B105" s="178"/>
      <c r="C105" s="178"/>
      <c r="D105" s="178"/>
      <c r="E105" s="177"/>
      <c r="F105" s="178"/>
    </row>
    <row r="106" spans="1:6">
      <c r="A106" s="178"/>
      <c r="B106" s="178"/>
      <c r="C106" s="178"/>
      <c r="D106" s="178"/>
      <c r="E106" s="177"/>
      <c r="F106" s="178"/>
    </row>
    <row r="107" spans="1:6">
      <c r="A107" s="178"/>
      <c r="B107" s="178"/>
      <c r="C107" s="178"/>
      <c r="D107" s="178"/>
      <c r="E107" s="177"/>
      <c r="F107" s="178"/>
    </row>
    <row r="108" spans="1:6">
      <c r="A108" s="119" t="s">
        <v>328</v>
      </c>
      <c r="B108" s="44"/>
      <c r="C108" s="44"/>
      <c r="D108" s="44"/>
      <c r="E108" s="44"/>
      <c r="F108" s="44"/>
    </row>
    <row r="109" spans="1:6">
      <c r="A109" s="44"/>
      <c r="B109" s="44"/>
      <c r="C109" s="44"/>
      <c r="D109" s="44"/>
      <c r="E109" s="44"/>
      <c r="F109" s="44"/>
    </row>
    <row r="110" spans="1:6" ht="15.5">
      <c r="A110" s="44" t="s">
        <v>197</v>
      </c>
      <c r="B110" s="156"/>
      <c r="C110" s="156"/>
      <c r="D110" s="44"/>
      <c r="E110" s="44"/>
      <c r="F110" s="44"/>
    </row>
    <row r="111" spans="1:6" ht="26">
      <c r="A111" s="163" t="s">
        <v>10</v>
      </c>
      <c r="B111" s="163" t="s">
        <v>195</v>
      </c>
      <c r="C111" s="163" t="s">
        <v>327</v>
      </c>
      <c r="D111" s="163" t="s">
        <v>225</v>
      </c>
      <c r="E111" s="163" t="s">
        <v>12</v>
      </c>
      <c r="F111" s="163" t="s">
        <v>106</v>
      </c>
    </row>
    <row r="112" spans="1:6">
      <c r="A112" s="178"/>
      <c r="B112" s="178"/>
      <c r="C112" s="178"/>
      <c r="D112" s="178"/>
      <c r="E112" s="177"/>
      <c r="F112" s="178"/>
    </row>
    <row r="113" spans="1:6">
      <c r="A113" s="178"/>
      <c r="B113" s="178"/>
      <c r="C113" s="178"/>
      <c r="D113" s="178"/>
      <c r="E113" s="177"/>
      <c r="F113" s="178"/>
    </row>
    <row r="114" spans="1:6">
      <c r="A114" s="178"/>
      <c r="B114" s="178"/>
      <c r="C114" s="178"/>
      <c r="D114" s="178"/>
      <c r="E114" s="177"/>
      <c r="F114" s="178"/>
    </row>
    <row r="115" spans="1:6">
      <c r="A115" s="178"/>
      <c r="B115" s="178"/>
      <c r="C115" s="178"/>
      <c r="D115" s="178"/>
      <c r="E115" s="177"/>
      <c r="F115" s="178"/>
    </row>
    <row r="116" spans="1:6">
      <c r="A116" s="178"/>
      <c r="B116" s="178"/>
      <c r="C116" s="178"/>
      <c r="D116" s="178"/>
      <c r="E116" s="177"/>
      <c r="F116" s="178"/>
    </row>
    <row r="117" spans="1:6">
      <c r="A117" s="178"/>
      <c r="B117" s="178"/>
      <c r="C117" s="178"/>
      <c r="D117" s="178"/>
      <c r="E117" s="177"/>
      <c r="F117" s="178"/>
    </row>
    <row r="118" spans="1:6">
      <c r="A118" s="178"/>
      <c r="B118" s="178"/>
      <c r="C118" s="178"/>
      <c r="D118" s="178"/>
      <c r="E118" s="177"/>
      <c r="F118" s="178"/>
    </row>
    <row r="119" spans="1:6">
      <c r="A119" s="178"/>
      <c r="B119" s="178"/>
      <c r="C119" s="178"/>
      <c r="D119" s="178"/>
      <c r="E119" s="177"/>
      <c r="F119" s="178"/>
    </row>
    <row r="120" spans="1:6">
      <c r="A120" s="178"/>
      <c r="B120" s="178"/>
      <c r="C120" s="178"/>
      <c r="D120" s="178"/>
      <c r="E120" s="177"/>
      <c r="F120" s="178"/>
    </row>
    <row r="121" spans="1:6">
      <c r="A121" s="178"/>
      <c r="B121" s="178"/>
      <c r="C121" s="178"/>
      <c r="D121" s="178"/>
      <c r="E121" s="177"/>
      <c r="F121" s="178"/>
    </row>
    <row r="122" spans="1:6">
      <c r="A122" s="119" t="s">
        <v>328</v>
      </c>
      <c r="B122" s="44"/>
      <c r="C122" s="44"/>
      <c r="D122" s="44"/>
      <c r="E122" s="44"/>
      <c r="F122" s="44"/>
    </row>
    <row r="123" spans="1:6">
      <c r="A123" s="44"/>
      <c r="B123" s="44"/>
      <c r="C123" s="44"/>
      <c r="D123" s="44"/>
      <c r="E123" s="44"/>
      <c r="F123" s="44"/>
    </row>
    <row r="124" spans="1:6">
      <c r="A124" s="44"/>
      <c r="B124" s="44"/>
      <c r="C124" s="44"/>
      <c r="D124" s="44"/>
      <c r="E124" s="44"/>
      <c r="F124" s="44"/>
    </row>
    <row r="125" spans="1:6">
      <c r="A125" s="44"/>
      <c r="B125" s="44"/>
      <c r="C125" s="44"/>
      <c r="D125" s="44"/>
      <c r="E125" s="44"/>
      <c r="F125" s="44"/>
    </row>
    <row r="126" spans="1:6">
      <c r="A126" s="44"/>
      <c r="B126" s="44"/>
      <c r="C126" s="44"/>
      <c r="D126" s="44"/>
      <c r="E126" s="44"/>
      <c r="F126" s="44"/>
    </row>
    <row r="127" spans="1:6" ht="15.5">
      <c r="A127" s="44" t="s">
        <v>226</v>
      </c>
      <c r="B127" s="156"/>
      <c r="C127" s="156"/>
      <c r="D127" s="44"/>
      <c r="E127" s="44"/>
      <c r="F127" s="44"/>
    </row>
    <row r="128" spans="1:6" ht="26">
      <c r="A128" s="163" t="s">
        <v>10</v>
      </c>
      <c r="B128" s="163" t="s">
        <v>195</v>
      </c>
      <c r="C128" s="163" t="s">
        <v>327</v>
      </c>
      <c r="D128" s="163" t="s">
        <v>225</v>
      </c>
      <c r="E128" s="163" t="s">
        <v>12</v>
      </c>
      <c r="F128" s="163" t="s">
        <v>106</v>
      </c>
    </row>
    <row r="129" spans="1:6">
      <c r="A129" s="178"/>
      <c r="B129" s="178"/>
      <c r="C129" s="178"/>
      <c r="D129" s="178"/>
      <c r="E129" s="177"/>
      <c r="F129" s="178"/>
    </row>
    <row r="130" spans="1:6">
      <c r="A130" s="178"/>
      <c r="B130" s="178"/>
      <c r="C130" s="178"/>
      <c r="D130" s="178"/>
      <c r="E130" s="177"/>
      <c r="F130" s="178"/>
    </row>
    <row r="131" spans="1:6">
      <c r="A131" s="178"/>
      <c r="B131" s="178"/>
      <c r="C131" s="178"/>
      <c r="D131" s="178"/>
      <c r="E131" s="177"/>
      <c r="F131" s="178"/>
    </row>
    <row r="132" spans="1:6">
      <c r="A132" s="178"/>
      <c r="B132" s="178"/>
      <c r="C132" s="178"/>
      <c r="D132" s="178"/>
      <c r="E132" s="177"/>
      <c r="F132" s="178"/>
    </row>
    <row r="133" spans="1:6">
      <c r="A133" s="178"/>
      <c r="B133" s="178"/>
      <c r="C133" s="178"/>
      <c r="D133" s="178"/>
      <c r="E133" s="177"/>
      <c r="F133" s="178"/>
    </row>
    <row r="134" spans="1:6">
      <c r="A134" s="178"/>
      <c r="B134" s="178"/>
      <c r="C134" s="178"/>
      <c r="D134" s="178"/>
      <c r="E134" s="177"/>
      <c r="F134" s="178"/>
    </row>
    <row r="135" spans="1:6">
      <c r="A135" s="178"/>
      <c r="B135" s="178"/>
      <c r="C135" s="178"/>
      <c r="D135" s="178"/>
      <c r="E135" s="177"/>
      <c r="F135" s="178"/>
    </row>
    <row r="136" spans="1:6">
      <c r="A136" s="178"/>
      <c r="B136" s="178"/>
      <c r="C136" s="178"/>
      <c r="D136" s="178"/>
      <c r="E136" s="177"/>
      <c r="F136" s="178"/>
    </row>
    <row r="137" spans="1:6">
      <c r="A137" s="178"/>
      <c r="B137" s="178"/>
      <c r="C137" s="178"/>
      <c r="D137" s="178"/>
      <c r="E137" s="177"/>
      <c r="F137" s="178"/>
    </row>
    <row r="138" spans="1:6">
      <c r="A138" s="178"/>
      <c r="B138" s="178"/>
      <c r="C138" s="178"/>
      <c r="D138" s="178"/>
      <c r="E138" s="177"/>
      <c r="F138" s="178"/>
    </row>
    <row r="139" spans="1:6">
      <c r="A139" s="119" t="s">
        <v>328</v>
      </c>
    </row>
    <row r="141" spans="1:6" ht="15.5">
      <c r="A141" s="44" t="s">
        <v>201</v>
      </c>
      <c r="B141" s="156"/>
      <c r="C141" s="156"/>
      <c r="D141" s="44"/>
      <c r="E141" s="44"/>
      <c r="F141" s="44"/>
    </row>
    <row r="142" spans="1:6" ht="26">
      <c r="A142" s="163" t="s">
        <v>10</v>
      </c>
      <c r="B142" s="163" t="s">
        <v>19</v>
      </c>
      <c r="C142" s="163" t="s">
        <v>327</v>
      </c>
      <c r="D142" s="163" t="s">
        <v>225</v>
      </c>
      <c r="E142" s="163" t="s">
        <v>12</v>
      </c>
      <c r="F142" s="163" t="s">
        <v>106</v>
      </c>
    </row>
    <row r="143" spans="1:6">
      <c r="A143" s="178"/>
      <c r="B143" s="178"/>
      <c r="C143" s="178"/>
      <c r="D143" s="178"/>
      <c r="E143" s="177"/>
      <c r="F143" s="178"/>
    </row>
    <row r="144" spans="1:6">
      <c r="A144" s="178"/>
      <c r="B144" s="178"/>
      <c r="C144" s="178"/>
      <c r="D144" s="178"/>
      <c r="E144" s="177"/>
      <c r="F144" s="178"/>
    </row>
    <row r="145" spans="1:6">
      <c r="A145" s="178"/>
      <c r="B145" s="178"/>
      <c r="C145" s="178"/>
      <c r="D145" s="178"/>
      <c r="E145" s="177"/>
      <c r="F145" s="178"/>
    </row>
    <row r="146" spans="1:6">
      <c r="A146" s="178"/>
      <c r="B146" s="178"/>
      <c r="C146" s="178"/>
      <c r="D146" s="178"/>
      <c r="E146" s="177"/>
      <c r="F146" s="178"/>
    </row>
    <row r="147" spans="1:6">
      <c r="A147" s="178"/>
      <c r="B147" s="178"/>
      <c r="C147" s="178"/>
      <c r="D147" s="178"/>
      <c r="E147" s="177"/>
      <c r="F147" s="178"/>
    </row>
    <row r="148" spans="1:6">
      <c r="A148" s="178"/>
      <c r="B148" s="178"/>
      <c r="C148" s="178"/>
      <c r="D148" s="178"/>
      <c r="E148" s="177"/>
      <c r="F148" s="178"/>
    </row>
    <row r="149" spans="1:6">
      <c r="A149" s="178"/>
      <c r="B149" s="178"/>
      <c r="C149" s="178"/>
      <c r="D149" s="178"/>
      <c r="E149" s="177"/>
      <c r="F149" s="178"/>
    </row>
    <row r="150" spans="1:6">
      <c r="A150" s="178"/>
      <c r="B150" s="178"/>
      <c r="C150" s="178"/>
      <c r="D150" s="178"/>
      <c r="E150" s="177"/>
      <c r="F150" s="178"/>
    </row>
    <row r="151" spans="1:6">
      <c r="A151" s="178"/>
      <c r="B151" s="178"/>
      <c r="C151" s="178"/>
      <c r="D151" s="178"/>
      <c r="E151" s="177"/>
      <c r="F151" s="178"/>
    </row>
    <row r="152" spans="1:6">
      <c r="A152" s="178"/>
      <c r="B152" s="178"/>
      <c r="C152" s="178"/>
      <c r="D152" s="178"/>
      <c r="E152" s="177"/>
      <c r="F152" s="178"/>
    </row>
    <row r="153" spans="1:6">
      <c r="A153" s="119" t="s">
        <v>328</v>
      </c>
    </row>
    <row r="157" spans="1:6" ht="15.5">
      <c r="A157" s="44" t="s">
        <v>200</v>
      </c>
      <c r="B157" s="156"/>
      <c r="C157" s="156"/>
      <c r="D157" s="44"/>
      <c r="E157" s="44"/>
      <c r="F157" s="44"/>
    </row>
    <row r="158" spans="1:6" ht="26">
      <c r="A158" s="163" t="s">
        <v>10</v>
      </c>
      <c r="B158" s="163" t="s">
        <v>19</v>
      </c>
      <c r="C158" s="163" t="s">
        <v>327</v>
      </c>
      <c r="D158" s="163" t="s">
        <v>225</v>
      </c>
      <c r="E158" s="163" t="s">
        <v>12</v>
      </c>
      <c r="F158" s="163" t="s">
        <v>106</v>
      </c>
    </row>
    <row r="159" spans="1:6">
      <c r="A159" s="178"/>
      <c r="B159" s="178"/>
      <c r="C159" s="178"/>
      <c r="D159" s="178"/>
      <c r="E159" s="177"/>
      <c r="F159" s="178"/>
    </row>
    <row r="160" spans="1:6">
      <c r="A160" s="178"/>
      <c r="B160" s="178"/>
      <c r="C160" s="178"/>
      <c r="D160" s="178"/>
      <c r="E160" s="177"/>
      <c r="F160" s="178"/>
    </row>
    <row r="161" spans="1:6">
      <c r="A161" s="178"/>
      <c r="B161" s="178"/>
      <c r="C161" s="178"/>
      <c r="D161" s="178"/>
      <c r="E161" s="177"/>
      <c r="F161" s="178"/>
    </row>
    <row r="162" spans="1:6">
      <c r="A162" s="178"/>
      <c r="B162" s="178"/>
      <c r="C162" s="178"/>
      <c r="D162" s="178"/>
      <c r="E162" s="177"/>
      <c r="F162" s="178"/>
    </row>
    <row r="163" spans="1:6">
      <c r="A163" s="178"/>
      <c r="B163" s="178"/>
      <c r="C163" s="178"/>
      <c r="D163" s="178"/>
      <c r="E163" s="177"/>
      <c r="F163" s="178"/>
    </row>
    <row r="164" spans="1:6">
      <c r="A164" s="178"/>
      <c r="B164" s="178"/>
      <c r="C164" s="178"/>
      <c r="D164" s="178"/>
      <c r="E164" s="177"/>
      <c r="F164" s="178"/>
    </row>
    <row r="165" spans="1:6">
      <c r="A165" s="178"/>
      <c r="B165" s="178"/>
      <c r="C165" s="178"/>
      <c r="D165" s="178"/>
      <c r="E165" s="177"/>
      <c r="F165" s="178"/>
    </row>
    <row r="166" spans="1:6">
      <c r="A166" s="178"/>
      <c r="B166" s="178"/>
      <c r="C166" s="178"/>
      <c r="D166" s="178"/>
      <c r="E166" s="177"/>
      <c r="F166" s="178"/>
    </row>
    <row r="167" spans="1:6">
      <c r="A167" s="178"/>
      <c r="B167" s="178"/>
      <c r="C167" s="178"/>
      <c r="D167" s="178"/>
      <c r="E167" s="177"/>
      <c r="F167" s="178"/>
    </row>
    <row r="168" spans="1:6">
      <c r="A168" s="178"/>
      <c r="B168" s="178"/>
      <c r="C168" s="178"/>
      <c r="D168" s="178"/>
      <c r="E168" s="177"/>
      <c r="F168" s="178"/>
    </row>
    <row r="169" spans="1:6">
      <c r="A169" s="119" t="s">
        <v>328</v>
      </c>
      <c r="B169" s="44"/>
      <c r="C169" s="44"/>
      <c r="D169" s="44"/>
      <c r="E169" s="44"/>
      <c r="F169" s="44"/>
    </row>
    <row r="171" spans="1:6" ht="15.5">
      <c r="A171" s="44" t="s">
        <v>199</v>
      </c>
      <c r="B171" s="156"/>
      <c r="C171" s="156"/>
      <c r="D171" s="44"/>
      <c r="E171" s="44"/>
      <c r="F171" s="44"/>
    </row>
    <row r="172" spans="1:6" ht="26">
      <c r="A172" s="163" t="s">
        <v>10</v>
      </c>
      <c r="B172" s="163" t="s">
        <v>19</v>
      </c>
      <c r="C172" s="163" t="s">
        <v>327</v>
      </c>
      <c r="D172" s="163" t="s">
        <v>225</v>
      </c>
      <c r="E172" s="163" t="s">
        <v>12</v>
      </c>
      <c r="F172" s="163" t="s">
        <v>106</v>
      </c>
    </row>
    <row r="173" spans="1:6">
      <c r="A173" s="178"/>
      <c r="B173" s="178"/>
      <c r="C173" s="178"/>
      <c r="D173" s="178"/>
      <c r="E173" s="177"/>
      <c r="F173" s="178"/>
    </row>
    <row r="174" spans="1:6">
      <c r="A174" s="178"/>
      <c r="B174" s="178"/>
      <c r="C174" s="178"/>
      <c r="D174" s="178"/>
      <c r="E174" s="177"/>
      <c r="F174" s="178"/>
    </row>
    <row r="175" spans="1:6">
      <c r="A175" s="178"/>
      <c r="B175" s="178"/>
      <c r="C175" s="178"/>
      <c r="D175" s="178"/>
      <c r="E175" s="177"/>
      <c r="F175" s="178"/>
    </row>
    <row r="176" spans="1:6">
      <c r="A176" s="178"/>
      <c r="B176" s="178"/>
      <c r="C176" s="178"/>
      <c r="D176" s="178"/>
      <c r="E176" s="177"/>
      <c r="F176" s="178"/>
    </row>
    <row r="177" spans="1:6">
      <c r="A177" s="178"/>
      <c r="B177" s="178"/>
      <c r="C177" s="178"/>
      <c r="D177" s="178"/>
      <c r="E177" s="177"/>
      <c r="F177" s="178"/>
    </row>
    <row r="178" spans="1:6">
      <c r="A178" s="178"/>
      <c r="B178" s="178"/>
      <c r="C178" s="178"/>
      <c r="D178" s="178"/>
      <c r="E178" s="177"/>
      <c r="F178" s="178"/>
    </row>
    <row r="179" spans="1:6">
      <c r="A179" s="178"/>
      <c r="B179" s="178"/>
      <c r="C179" s="178"/>
      <c r="D179" s="178"/>
      <c r="E179" s="177"/>
      <c r="F179" s="178"/>
    </row>
    <row r="180" spans="1:6">
      <c r="A180" s="178"/>
      <c r="B180" s="178"/>
      <c r="C180" s="178"/>
      <c r="D180" s="178"/>
      <c r="E180" s="177"/>
      <c r="F180" s="178"/>
    </row>
    <row r="181" spans="1:6">
      <c r="A181" s="178"/>
      <c r="B181" s="178"/>
      <c r="C181" s="178"/>
      <c r="D181" s="178"/>
      <c r="E181" s="177"/>
      <c r="F181" s="178"/>
    </row>
    <row r="182" spans="1:6">
      <c r="A182" s="178"/>
      <c r="B182" s="178"/>
      <c r="C182" s="178"/>
      <c r="D182" s="178"/>
      <c r="E182" s="177"/>
      <c r="F182" s="178"/>
    </row>
    <row r="183" spans="1:6">
      <c r="A183" s="119" t="s">
        <v>328</v>
      </c>
    </row>
    <row r="184" spans="1:6">
      <c r="A184" s="119"/>
    </row>
    <row r="185" spans="1:6" ht="15.5">
      <c r="A185" s="44" t="s">
        <v>211</v>
      </c>
      <c r="B185" s="156"/>
      <c r="C185" s="156"/>
      <c r="D185" s="44"/>
      <c r="E185" s="44"/>
      <c r="F185" s="44"/>
    </row>
    <row r="186" spans="1:6" ht="26">
      <c r="A186" s="163" t="s">
        <v>10</v>
      </c>
      <c r="B186" s="163" t="s">
        <v>195</v>
      </c>
      <c r="C186" s="163" t="s">
        <v>327</v>
      </c>
      <c r="D186" s="163" t="s">
        <v>225</v>
      </c>
      <c r="E186" s="163" t="s">
        <v>12</v>
      </c>
      <c r="F186" s="163" t="s">
        <v>106</v>
      </c>
    </row>
    <row r="187" spans="1:6">
      <c r="A187" s="178"/>
      <c r="B187" s="178"/>
      <c r="C187" s="178"/>
      <c r="D187" s="178"/>
      <c r="E187" s="177"/>
      <c r="F187" s="178"/>
    </row>
    <row r="188" spans="1:6">
      <c r="A188" s="178"/>
      <c r="B188" s="178"/>
      <c r="C188" s="178"/>
      <c r="D188" s="178"/>
      <c r="E188" s="177"/>
      <c r="F188" s="178"/>
    </row>
    <row r="189" spans="1:6">
      <c r="A189" s="178"/>
      <c r="B189" s="178"/>
      <c r="C189" s="178"/>
      <c r="D189" s="178"/>
      <c r="E189" s="177"/>
      <c r="F189" s="178"/>
    </row>
    <row r="190" spans="1:6">
      <c r="A190" s="178"/>
      <c r="B190" s="178"/>
      <c r="C190" s="178"/>
      <c r="D190" s="178"/>
      <c r="E190" s="177"/>
      <c r="F190" s="178"/>
    </row>
    <row r="191" spans="1:6">
      <c r="A191" s="178"/>
      <c r="B191" s="178"/>
      <c r="C191" s="178"/>
      <c r="D191" s="178"/>
      <c r="E191" s="177"/>
      <c r="F191" s="178"/>
    </row>
    <row r="192" spans="1:6">
      <c r="A192" s="178"/>
      <c r="B192" s="178"/>
      <c r="C192" s="178"/>
      <c r="D192" s="178"/>
      <c r="E192" s="177"/>
      <c r="F192" s="178"/>
    </row>
    <row r="193" spans="1:6">
      <c r="A193" s="178"/>
      <c r="B193" s="178"/>
      <c r="C193" s="178"/>
      <c r="D193" s="178"/>
      <c r="E193" s="177"/>
      <c r="F193" s="178"/>
    </row>
    <row r="194" spans="1:6">
      <c r="A194" s="178"/>
      <c r="B194" s="178"/>
      <c r="C194" s="178"/>
      <c r="D194" s="178"/>
      <c r="E194" s="177"/>
      <c r="F194" s="178"/>
    </row>
    <row r="195" spans="1:6">
      <c r="A195" s="178"/>
      <c r="B195" s="178"/>
      <c r="C195" s="178"/>
      <c r="D195" s="178"/>
      <c r="E195" s="177"/>
      <c r="F195" s="178"/>
    </row>
    <row r="196" spans="1:6">
      <c r="A196" s="178"/>
      <c r="B196" s="178"/>
      <c r="C196" s="178"/>
      <c r="D196" s="178"/>
      <c r="E196" s="177"/>
      <c r="F196" s="178"/>
    </row>
    <row r="197" spans="1:6">
      <c r="A197" s="119" t="s">
        <v>328</v>
      </c>
    </row>
    <row r="198" spans="1:6">
      <c r="A198" s="119"/>
    </row>
    <row r="199" spans="1:6" ht="15.5">
      <c r="A199" s="44" t="s">
        <v>198</v>
      </c>
      <c r="B199" s="156"/>
      <c r="C199" s="156"/>
      <c r="D199" s="44"/>
      <c r="E199" s="44"/>
      <c r="F199" s="44"/>
    </row>
    <row r="200" spans="1:6" ht="26">
      <c r="A200" s="163" t="s">
        <v>178</v>
      </c>
      <c r="B200" s="163" t="s">
        <v>179</v>
      </c>
      <c r="C200" s="163" t="s">
        <v>180</v>
      </c>
      <c r="D200" s="163" t="s">
        <v>19</v>
      </c>
      <c r="E200" s="163" t="s">
        <v>181</v>
      </c>
      <c r="F200" s="163" t="s">
        <v>106</v>
      </c>
    </row>
    <row r="201" spans="1:6">
      <c r="A201" s="178"/>
      <c r="B201" s="178"/>
      <c r="C201" s="178"/>
      <c r="D201" s="178"/>
      <c r="E201" s="177"/>
      <c r="F201" s="178"/>
    </row>
    <row r="202" spans="1:6">
      <c r="A202" s="178"/>
      <c r="B202" s="178"/>
      <c r="C202" s="178"/>
      <c r="D202" s="178"/>
      <c r="E202" s="177"/>
      <c r="F202" s="178"/>
    </row>
    <row r="203" spans="1:6">
      <c r="A203" s="178"/>
      <c r="B203" s="178"/>
      <c r="C203" s="178"/>
      <c r="D203" s="178"/>
      <c r="E203" s="177"/>
      <c r="F203" s="178"/>
    </row>
    <row r="204" spans="1:6">
      <c r="A204" s="178"/>
      <c r="B204" s="178"/>
      <c r="C204" s="178"/>
      <c r="D204" s="178"/>
      <c r="E204" s="177"/>
      <c r="F204" s="178"/>
    </row>
    <row r="205" spans="1:6">
      <c r="A205" s="178"/>
      <c r="B205" s="178"/>
      <c r="C205" s="178"/>
      <c r="D205" s="178"/>
      <c r="E205" s="177"/>
      <c r="F205" s="178"/>
    </row>
    <row r="206" spans="1:6">
      <c r="A206" s="178"/>
      <c r="B206" s="178"/>
      <c r="C206" s="178"/>
      <c r="D206" s="178"/>
      <c r="E206" s="177"/>
      <c r="F206" s="178"/>
    </row>
    <row r="207" spans="1:6">
      <c r="A207" s="178"/>
      <c r="B207" s="178"/>
      <c r="C207" s="178"/>
      <c r="D207" s="178"/>
      <c r="E207" s="177"/>
      <c r="F207" s="178"/>
    </row>
    <row r="208" spans="1:6">
      <c r="A208" s="178"/>
      <c r="B208" s="178"/>
      <c r="C208" s="178"/>
      <c r="D208" s="178"/>
      <c r="E208" s="177"/>
      <c r="F208" s="178"/>
    </row>
    <row r="209" spans="1:6">
      <c r="A209" s="178"/>
      <c r="B209" s="178"/>
      <c r="C209" s="178"/>
      <c r="D209" s="178"/>
      <c r="E209" s="177"/>
      <c r="F209" s="178"/>
    </row>
    <row r="210" spans="1:6">
      <c r="A210" s="178"/>
      <c r="B210" s="178"/>
      <c r="C210" s="178"/>
      <c r="D210" s="178"/>
      <c r="E210" s="177"/>
      <c r="F210" s="178"/>
    </row>
    <row r="211" spans="1:6">
      <c r="A211" s="180"/>
      <c r="B211" s="180"/>
      <c r="C211" s="180"/>
      <c r="D211" s="180"/>
      <c r="E211" s="182"/>
      <c r="F211" s="180"/>
    </row>
    <row r="212" spans="1:6">
      <c r="A212" s="7"/>
      <c r="B212" s="7"/>
      <c r="C212" s="7"/>
      <c r="D212" s="7"/>
      <c r="E212" s="7"/>
      <c r="F212" s="7"/>
    </row>
    <row r="213" spans="1:6">
      <c r="A213" s="7"/>
      <c r="B213" s="7"/>
      <c r="C213" s="7"/>
      <c r="D213" s="7"/>
      <c r="E213" s="7"/>
      <c r="F213" s="7"/>
    </row>
    <row r="214" spans="1:6">
      <c r="A214" s="7"/>
      <c r="B214" s="7"/>
      <c r="C214" s="7"/>
      <c r="D214" s="7"/>
      <c r="E214" s="7"/>
      <c r="F214" s="7"/>
    </row>
    <row r="215" spans="1:6">
      <c r="A215" s="7"/>
      <c r="B215" s="7"/>
      <c r="C215" s="7"/>
      <c r="D215" s="7"/>
      <c r="E215" s="7"/>
      <c r="F215" s="7"/>
    </row>
  </sheetData>
  <dataValidations count="2">
    <dataValidation type="list" allowBlank="1" showInputMessage="1" showErrorMessage="1" sqref="C6">
      <formula1>"New Event, Rate Recalculation, Add Rate, Profit &amp; Loss"</formula1>
    </dataValidation>
    <dataValidation type="list" allowBlank="1" showInputMessage="1" showErrorMessage="1" sqref="F53:F54 F20:F24 B44:B45 F44:F49 B20:B23">
      <formula1>"Yes,No"</formula1>
    </dataValidation>
  </dataValidations>
  <hyperlinks>
    <hyperlink ref="A2" r:id="rId1" display="Read the Financial Management of Service Centers Policy "/>
  </hyperlinks>
  <printOptions horizontalCentered="1"/>
  <pageMargins left="0.25" right="0.25" top="0.75" bottom="0.75" header="0.3" footer="0.3"/>
  <pageSetup orientation="portrait"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Data!$A$1:$A$23</xm:f>
          </x14:formula1>
          <xm:sqref>C8</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L49"/>
  <sheetViews>
    <sheetView showWhiteSpace="0" zoomScaleNormal="100" zoomScalePageLayoutView="110" workbookViewId="0">
      <selection activeCell="S22" sqref="S22"/>
    </sheetView>
  </sheetViews>
  <sheetFormatPr defaultRowHeight="14.5"/>
  <cols>
    <col min="1" max="1" width="2.7265625" customWidth="1"/>
    <col min="11" max="11" width="13.26953125" customWidth="1"/>
    <col min="12" max="12" width="2.7265625" customWidth="1"/>
  </cols>
  <sheetData>
    <row r="1" spans="1:12" ht="62.5" customHeight="1">
      <c r="A1" s="1"/>
      <c r="B1" s="16" t="s">
        <v>68</v>
      </c>
      <c r="C1" s="1"/>
      <c r="D1" s="1"/>
      <c r="E1" s="1"/>
      <c r="F1" s="1"/>
      <c r="G1" s="1"/>
      <c r="H1" s="1"/>
      <c r="I1" s="1"/>
      <c r="J1" s="4"/>
      <c r="K1" s="4"/>
      <c r="L1" s="4"/>
    </row>
    <row r="2" spans="1:12">
      <c r="A2" s="5"/>
      <c r="B2" s="5"/>
      <c r="C2" s="5"/>
      <c r="D2" s="5"/>
      <c r="E2" s="5"/>
      <c r="F2" s="5"/>
      <c r="G2" s="5"/>
      <c r="H2" s="5"/>
      <c r="I2" s="5"/>
      <c r="J2" s="5"/>
      <c r="K2" s="5"/>
      <c r="L2" s="5"/>
    </row>
    <row r="3" spans="1:12">
      <c r="A3" s="5"/>
      <c r="B3" s="5"/>
      <c r="C3" s="5"/>
      <c r="D3" s="5"/>
      <c r="E3" s="5"/>
      <c r="F3" s="5"/>
      <c r="G3" s="5"/>
      <c r="H3" s="5"/>
      <c r="I3" s="5"/>
      <c r="J3" s="5"/>
      <c r="K3" s="5"/>
      <c r="L3" s="5"/>
    </row>
    <row r="4" spans="1:12">
      <c r="A4" s="5"/>
      <c r="B4" s="285" t="s">
        <v>276</v>
      </c>
      <c r="C4" s="283"/>
      <c r="D4" s="283"/>
      <c r="E4" s="283"/>
      <c r="F4" s="283"/>
      <c r="G4" s="283"/>
      <c r="H4" s="283"/>
      <c r="I4" s="283"/>
      <c r="J4" s="283"/>
      <c r="K4" s="283"/>
      <c r="L4" s="40"/>
    </row>
    <row r="5" spans="1:12">
      <c r="A5" s="5"/>
      <c r="B5" s="285" t="s">
        <v>277</v>
      </c>
      <c r="C5" s="283"/>
      <c r="D5" s="283"/>
      <c r="E5" s="283"/>
      <c r="F5" s="283"/>
      <c r="G5" s="283"/>
      <c r="H5" s="283"/>
      <c r="I5" s="283"/>
      <c r="J5" s="283"/>
      <c r="K5" s="283"/>
      <c r="L5" s="40"/>
    </row>
    <row r="6" spans="1:12">
      <c r="A6" s="5"/>
      <c r="B6" s="283"/>
      <c r="C6" s="283"/>
      <c r="D6" s="283"/>
      <c r="E6" s="283"/>
      <c r="F6" s="283"/>
      <c r="G6" s="283"/>
      <c r="H6" s="283"/>
      <c r="I6" s="283"/>
      <c r="J6" s="283"/>
      <c r="K6" s="283"/>
      <c r="L6" s="40"/>
    </row>
    <row r="7" spans="1:12">
      <c r="A7" s="5"/>
      <c r="B7" s="283"/>
      <c r="C7" s="283"/>
      <c r="D7" s="283"/>
      <c r="E7" s="283"/>
      <c r="F7" s="283"/>
      <c r="G7" s="283"/>
      <c r="H7" s="283"/>
      <c r="I7" s="283"/>
      <c r="J7" s="283"/>
      <c r="K7" s="283"/>
      <c r="L7" s="40"/>
    </row>
    <row r="8" spans="1:12">
      <c r="A8" s="5"/>
      <c r="B8" s="283"/>
      <c r="C8" s="283"/>
      <c r="D8" s="283"/>
      <c r="E8" s="283"/>
      <c r="F8" s="283"/>
      <c r="G8" s="283"/>
      <c r="H8" s="283"/>
      <c r="I8" s="283"/>
      <c r="J8" s="283"/>
      <c r="K8" s="283"/>
      <c r="L8" s="40"/>
    </row>
    <row r="9" spans="1:12">
      <c r="A9" s="5"/>
      <c r="B9" s="282"/>
      <c r="C9" s="284"/>
      <c r="D9" s="283"/>
      <c r="E9" s="283"/>
      <c r="F9" s="283"/>
      <c r="G9" s="283"/>
      <c r="H9" s="283"/>
      <c r="I9" s="283"/>
      <c r="J9" s="283"/>
      <c r="K9" s="283"/>
      <c r="L9" s="40"/>
    </row>
    <row r="10" spans="1:12">
      <c r="A10" s="5"/>
      <c r="B10" s="283"/>
      <c r="C10" s="284"/>
      <c r="D10" s="283"/>
      <c r="E10" s="283"/>
      <c r="F10" s="283"/>
      <c r="G10" s="283"/>
      <c r="H10" s="283"/>
      <c r="I10" s="283"/>
      <c r="J10" s="283"/>
      <c r="K10" s="283"/>
      <c r="L10" s="40"/>
    </row>
    <row r="11" spans="1:12">
      <c r="A11" s="5"/>
      <c r="B11" s="283"/>
      <c r="C11" s="284"/>
      <c r="D11" s="283"/>
      <c r="E11" s="283"/>
      <c r="F11" s="283"/>
      <c r="G11" s="283"/>
      <c r="H11" s="283"/>
      <c r="I11" s="283"/>
      <c r="J11" s="283"/>
      <c r="K11" s="283"/>
      <c r="L11" s="40"/>
    </row>
    <row r="12" spans="1:12">
      <c r="A12" s="5"/>
      <c r="B12" s="283"/>
      <c r="C12" s="283"/>
      <c r="D12" s="283"/>
      <c r="E12" s="283"/>
      <c r="F12" s="283"/>
      <c r="G12" s="283"/>
      <c r="H12" s="283"/>
      <c r="I12" s="283"/>
      <c r="J12" s="283"/>
      <c r="K12" s="283"/>
      <c r="L12" s="40"/>
    </row>
    <row r="13" spans="1:12">
      <c r="A13" s="5"/>
      <c r="B13" s="282"/>
      <c r="C13" s="283"/>
      <c r="D13" s="283"/>
      <c r="E13" s="283"/>
      <c r="F13" s="283"/>
      <c r="G13" s="283"/>
      <c r="H13" s="283"/>
      <c r="I13" s="283"/>
      <c r="J13" s="283"/>
      <c r="K13" s="283"/>
      <c r="L13" s="40"/>
    </row>
    <row r="14" spans="1:12">
      <c r="A14" s="5"/>
      <c r="B14" s="283"/>
      <c r="C14" s="283"/>
      <c r="D14" s="283"/>
      <c r="E14" s="283"/>
      <c r="F14" s="283"/>
      <c r="G14" s="283"/>
      <c r="H14" s="283"/>
      <c r="I14" s="283"/>
      <c r="J14" s="283"/>
      <c r="K14" s="283"/>
      <c r="L14" s="40"/>
    </row>
    <row r="15" spans="1:12">
      <c r="A15" s="5"/>
      <c r="B15" s="283"/>
      <c r="C15" s="285"/>
      <c r="D15" s="285"/>
      <c r="E15" s="285"/>
      <c r="F15" s="285"/>
      <c r="G15" s="285"/>
      <c r="H15" s="285"/>
      <c r="I15" s="285"/>
      <c r="J15" s="285"/>
      <c r="K15" s="285"/>
      <c r="L15" s="5"/>
    </row>
    <row r="16" spans="1:12">
      <c r="A16" s="5"/>
      <c r="B16" s="286"/>
      <c r="C16" s="286"/>
      <c r="D16" s="286"/>
      <c r="E16" s="286"/>
      <c r="F16" s="286"/>
      <c r="G16" s="286"/>
      <c r="H16" s="286"/>
      <c r="I16" s="286"/>
      <c r="J16" s="286"/>
      <c r="K16" s="286"/>
      <c r="L16" s="5"/>
    </row>
    <row r="17" spans="1:12">
      <c r="A17" s="5"/>
      <c r="B17" s="286"/>
      <c r="C17" s="286"/>
      <c r="D17" s="286"/>
      <c r="E17" s="286"/>
      <c r="F17" s="286"/>
      <c r="G17" s="286"/>
      <c r="H17" s="286"/>
      <c r="I17" s="286"/>
      <c r="J17" s="286"/>
      <c r="K17" s="286"/>
      <c r="L17" s="5"/>
    </row>
    <row r="18" spans="1:12">
      <c r="A18" s="5"/>
      <c r="B18" s="5"/>
      <c r="C18" s="5"/>
      <c r="D18" s="5"/>
      <c r="E18" s="5"/>
      <c r="F18" s="5"/>
      <c r="G18" s="5"/>
      <c r="H18" s="5"/>
      <c r="I18" s="5"/>
      <c r="J18" s="5"/>
      <c r="K18" s="5"/>
      <c r="L18" s="5"/>
    </row>
    <row r="19" spans="1:12">
      <c r="A19" s="5"/>
      <c r="B19" s="5"/>
      <c r="C19" s="5"/>
      <c r="D19" s="5"/>
      <c r="E19" s="5"/>
      <c r="F19" s="5"/>
      <c r="G19" s="5"/>
      <c r="H19" s="5"/>
      <c r="I19" s="5"/>
      <c r="J19" s="5"/>
      <c r="K19" s="5"/>
      <c r="L19" s="5"/>
    </row>
    <row r="20" spans="1:12">
      <c r="A20" s="5"/>
      <c r="B20" s="5"/>
      <c r="C20" s="5"/>
      <c r="D20" s="5"/>
      <c r="E20" s="5"/>
      <c r="F20" s="5"/>
      <c r="G20" s="5"/>
      <c r="H20" s="5"/>
      <c r="I20" s="5"/>
      <c r="J20" s="5"/>
      <c r="K20" s="5"/>
      <c r="L20" s="5"/>
    </row>
    <row r="21" spans="1:12">
      <c r="A21" s="5"/>
      <c r="B21" s="5"/>
      <c r="C21" s="5"/>
      <c r="D21" s="5"/>
      <c r="E21" s="5"/>
      <c r="F21" s="5"/>
      <c r="G21" s="5"/>
      <c r="H21" s="5"/>
      <c r="I21" s="5"/>
      <c r="J21" s="5"/>
      <c r="K21" s="5"/>
      <c r="L21" s="5"/>
    </row>
    <row r="22" spans="1:12">
      <c r="A22" s="5"/>
      <c r="B22" s="5"/>
      <c r="C22" s="5"/>
      <c r="D22" s="5"/>
      <c r="E22" s="5"/>
      <c r="F22" s="5"/>
      <c r="G22" s="5"/>
      <c r="H22" s="5"/>
      <c r="I22" s="5"/>
      <c r="J22" s="5"/>
      <c r="K22" s="5"/>
      <c r="L22" s="5"/>
    </row>
    <row r="23" spans="1:12">
      <c r="A23" s="5"/>
      <c r="B23" s="5"/>
      <c r="C23" s="5"/>
      <c r="D23" s="5"/>
      <c r="E23" s="5"/>
      <c r="F23" s="5"/>
      <c r="G23" s="5"/>
      <c r="H23" s="5"/>
      <c r="I23" s="5"/>
      <c r="J23" s="5"/>
      <c r="K23" s="5"/>
      <c r="L23" s="5"/>
    </row>
    <row r="24" spans="1:12">
      <c r="A24" s="5"/>
      <c r="B24" s="5"/>
      <c r="C24" s="5"/>
      <c r="D24" s="5"/>
      <c r="E24" s="5"/>
      <c r="F24" s="5"/>
      <c r="G24" s="5"/>
      <c r="H24" s="5"/>
      <c r="I24" s="5"/>
      <c r="J24" s="5"/>
      <c r="K24" s="5"/>
      <c r="L24" s="5"/>
    </row>
    <row r="25" spans="1:12">
      <c r="A25" s="5"/>
      <c r="B25" s="5"/>
      <c r="C25" s="5"/>
      <c r="D25" s="5"/>
      <c r="E25" s="5"/>
      <c r="F25" s="5"/>
      <c r="G25" s="5"/>
      <c r="H25" s="5"/>
      <c r="I25" s="5"/>
      <c r="J25" s="5"/>
      <c r="K25" s="5"/>
      <c r="L25" s="5"/>
    </row>
    <row r="26" spans="1:12">
      <c r="A26" s="5"/>
      <c r="B26" s="5"/>
      <c r="C26" s="5"/>
      <c r="D26" s="5"/>
      <c r="E26" s="5"/>
      <c r="F26" s="5"/>
      <c r="G26" s="5"/>
      <c r="H26" s="5"/>
      <c r="I26" s="5"/>
      <c r="J26" s="5"/>
      <c r="K26" s="5"/>
      <c r="L26" s="5"/>
    </row>
    <row r="27" spans="1:12">
      <c r="A27" s="5"/>
      <c r="B27" s="5"/>
      <c r="C27" s="5"/>
      <c r="D27" s="5"/>
      <c r="E27" s="5"/>
      <c r="F27" s="5"/>
      <c r="G27" s="5"/>
      <c r="H27" s="5"/>
      <c r="I27" s="5"/>
      <c r="J27" s="5"/>
      <c r="K27" s="5"/>
      <c r="L27" s="5"/>
    </row>
    <row r="28" spans="1:12">
      <c r="A28" s="5"/>
      <c r="B28" s="5"/>
      <c r="C28" s="5"/>
      <c r="D28" s="5"/>
      <c r="E28" s="5"/>
      <c r="F28" s="5"/>
      <c r="G28" s="5"/>
      <c r="H28" s="5"/>
      <c r="I28" s="5"/>
      <c r="J28" s="5"/>
      <c r="K28" s="5"/>
      <c r="L28" s="5"/>
    </row>
    <row r="29" spans="1:12">
      <c r="A29" s="5"/>
      <c r="B29" s="5"/>
      <c r="C29" s="5"/>
      <c r="D29" s="5"/>
      <c r="E29" s="5"/>
      <c r="F29" s="5"/>
      <c r="G29" s="5"/>
      <c r="H29" s="5"/>
      <c r="I29" s="5"/>
      <c r="J29" s="5"/>
      <c r="K29" s="5"/>
      <c r="L29" s="5"/>
    </row>
    <row r="30" spans="1:12">
      <c r="A30" s="5"/>
      <c r="B30" s="5"/>
      <c r="C30" s="5"/>
      <c r="D30" s="5"/>
      <c r="E30" s="5"/>
      <c r="F30" s="5"/>
      <c r="G30" s="5"/>
      <c r="H30" s="5"/>
      <c r="I30" s="5"/>
      <c r="J30" s="5"/>
      <c r="K30" s="5"/>
      <c r="L30" s="5"/>
    </row>
    <row r="31" spans="1:12">
      <c r="A31" s="5"/>
      <c r="B31" s="5"/>
      <c r="C31" s="5"/>
      <c r="D31" s="5"/>
      <c r="E31" s="5"/>
      <c r="F31" s="5"/>
      <c r="G31" s="5"/>
      <c r="H31" s="5"/>
      <c r="I31" s="5"/>
      <c r="J31" s="5"/>
      <c r="K31" s="5"/>
      <c r="L31" s="5"/>
    </row>
    <row r="32" spans="1:12">
      <c r="A32" s="5"/>
      <c r="B32" s="5"/>
      <c r="C32" s="5"/>
      <c r="D32" s="5"/>
      <c r="E32" s="5"/>
      <c r="F32" s="5"/>
      <c r="G32" s="5"/>
      <c r="H32" s="5"/>
      <c r="I32" s="5"/>
      <c r="J32" s="5"/>
      <c r="K32" s="5"/>
      <c r="L32" s="5"/>
    </row>
    <row r="33" spans="1:12">
      <c r="A33" s="5"/>
      <c r="B33" s="5"/>
      <c r="C33" s="5"/>
      <c r="D33" s="5"/>
      <c r="E33" s="5"/>
      <c r="F33" s="5"/>
      <c r="G33" s="5"/>
      <c r="H33" s="5"/>
      <c r="I33" s="5"/>
      <c r="J33" s="5"/>
      <c r="K33" s="5"/>
      <c r="L33" s="5"/>
    </row>
    <row r="34" spans="1:12">
      <c r="A34" s="5"/>
      <c r="B34" s="5"/>
      <c r="C34" s="5"/>
      <c r="D34" s="5"/>
      <c r="E34" s="5"/>
      <c r="F34" s="5"/>
      <c r="G34" s="5"/>
      <c r="H34" s="5"/>
      <c r="I34" s="5"/>
      <c r="J34" s="5"/>
      <c r="K34" s="5"/>
      <c r="L34" s="5"/>
    </row>
    <row r="35" spans="1:12">
      <c r="A35" s="5"/>
      <c r="B35" s="5"/>
      <c r="C35" s="5"/>
      <c r="D35" s="5"/>
      <c r="E35" s="5"/>
      <c r="F35" s="5"/>
      <c r="G35" s="5"/>
      <c r="H35" s="5"/>
      <c r="I35" s="5"/>
      <c r="J35" s="5"/>
      <c r="K35" s="5"/>
      <c r="L35" s="5"/>
    </row>
    <row r="36" spans="1:12">
      <c r="A36" s="5"/>
      <c r="B36" s="5"/>
      <c r="C36" s="5"/>
      <c r="D36" s="5"/>
      <c r="E36" s="5"/>
      <c r="F36" s="5"/>
      <c r="G36" s="5"/>
      <c r="H36" s="5"/>
      <c r="I36" s="5"/>
      <c r="J36" s="5"/>
      <c r="K36" s="5"/>
      <c r="L36" s="5"/>
    </row>
    <row r="37" spans="1:12">
      <c r="A37" s="5"/>
      <c r="B37" s="5"/>
      <c r="C37" s="5"/>
      <c r="D37" s="5"/>
      <c r="E37" s="5"/>
      <c r="F37" s="5"/>
      <c r="G37" s="5"/>
      <c r="H37" s="5"/>
      <c r="I37" s="5"/>
      <c r="J37" s="5"/>
      <c r="K37" s="5"/>
      <c r="L37" s="5"/>
    </row>
    <row r="38" spans="1:12">
      <c r="A38" s="5"/>
      <c r="B38" s="5"/>
      <c r="C38" s="5"/>
      <c r="D38" s="5"/>
      <c r="E38" s="5"/>
      <c r="F38" s="5"/>
      <c r="G38" s="5"/>
      <c r="H38" s="5"/>
      <c r="I38" s="5"/>
      <c r="J38" s="5"/>
      <c r="K38" s="5"/>
      <c r="L38" s="5"/>
    </row>
    <row r="39" spans="1:12">
      <c r="A39" s="5"/>
      <c r="B39" s="5"/>
      <c r="C39" s="5"/>
      <c r="D39" s="5"/>
      <c r="E39" s="5"/>
      <c r="F39" s="5"/>
      <c r="G39" s="5"/>
      <c r="H39" s="5"/>
      <c r="I39" s="5"/>
      <c r="J39" s="5"/>
      <c r="K39" s="5"/>
      <c r="L39" s="5"/>
    </row>
    <row r="40" spans="1:12">
      <c r="A40" s="5"/>
      <c r="B40" s="5"/>
      <c r="C40" s="5"/>
      <c r="D40" s="5"/>
      <c r="E40" s="5"/>
      <c r="F40" s="5"/>
      <c r="G40" s="5"/>
      <c r="H40" s="5"/>
      <c r="I40" s="5"/>
      <c r="J40" s="5"/>
      <c r="K40" s="5"/>
      <c r="L40" s="5"/>
    </row>
    <row r="41" spans="1:12">
      <c r="A41" s="5"/>
      <c r="B41" s="5"/>
      <c r="C41" s="5"/>
      <c r="D41" s="5"/>
      <c r="E41" s="5"/>
      <c r="F41" s="5"/>
      <c r="G41" s="5"/>
      <c r="H41" s="5"/>
      <c r="I41" s="5"/>
      <c r="J41" s="5"/>
      <c r="K41" s="5"/>
      <c r="L41" s="5"/>
    </row>
    <row r="42" spans="1:12">
      <c r="A42" s="5"/>
      <c r="B42" s="5"/>
      <c r="C42" s="5"/>
      <c r="D42" s="5"/>
      <c r="E42" s="5"/>
      <c r="F42" s="5"/>
      <c r="G42" s="5"/>
      <c r="H42" s="5"/>
      <c r="I42" s="5"/>
      <c r="J42" s="5"/>
      <c r="K42" s="5"/>
      <c r="L42" s="5"/>
    </row>
    <row r="43" spans="1:12" ht="15" customHeight="1">
      <c r="A43" s="5"/>
      <c r="B43" s="5"/>
      <c r="C43" s="5"/>
      <c r="D43" s="5"/>
      <c r="E43" s="5"/>
      <c r="F43" s="5"/>
      <c r="G43" s="5"/>
      <c r="H43" s="5"/>
      <c r="I43" s="5"/>
      <c r="J43" s="5"/>
      <c r="K43" s="5"/>
      <c r="L43" s="5"/>
    </row>
    <row r="44" spans="1:12" ht="15" customHeight="1">
      <c r="A44" s="5"/>
      <c r="B44" s="5"/>
      <c r="C44" s="5"/>
      <c r="D44" s="5"/>
      <c r="E44" s="5"/>
      <c r="F44" s="5"/>
      <c r="G44" s="5"/>
      <c r="H44" s="5"/>
      <c r="I44" s="5"/>
      <c r="J44" s="5"/>
      <c r="K44" s="5"/>
      <c r="L44" s="5"/>
    </row>
    <row r="45" spans="1:12" ht="15" customHeight="1">
      <c r="A45" s="5"/>
      <c r="B45" s="5"/>
      <c r="C45" s="5"/>
      <c r="D45" s="5"/>
      <c r="E45" s="5"/>
      <c r="F45" s="5"/>
      <c r="G45" s="5"/>
      <c r="H45" s="5"/>
      <c r="I45" s="5"/>
      <c r="J45" s="5"/>
      <c r="K45" s="5"/>
      <c r="L45" s="5"/>
    </row>
    <row r="46" spans="1:12" ht="15" customHeight="1">
      <c r="A46" s="5"/>
      <c r="B46" s="5"/>
      <c r="C46" s="5"/>
      <c r="D46" s="5"/>
      <c r="E46" s="5"/>
      <c r="F46" s="5"/>
      <c r="G46" s="5"/>
      <c r="H46" s="5"/>
      <c r="I46" s="5"/>
      <c r="J46" s="5"/>
      <c r="K46" s="5"/>
      <c r="L46" s="5"/>
    </row>
    <row r="47" spans="1:12" ht="15" customHeight="1">
      <c r="A47" s="5"/>
      <c r="B47" s="5"/>
      <c r="C47" s="5"/>
      <c r="D47" s="5"/>
      <c r="E47" s="5"/>
      <c r="F47" s="5"/>
      <c r="G47" s="5"/>
      <c r="H47" s="5"/>
      <c r="I47" s="5"/>
      <c r="J47" s="5"/>
      <c r="K47" s="5"/>
      <c r="L47" s="5"/>
    </row>
    <row r="48" spans="1:12" ht="15.75" customHeight="1">
      <c r="A48" s="5"/>
      <c r="B48" s="5"/>
      <c r="C48" s="5"/>
      <c r="D48" s="5"/>
      <c r="E48" s="5"/>
      <c r="F48" s="5"/>
      <c r="G48" s="5"/>
      <c r="H48" s="5"/>
      <c r="I48" s="5"/>
      <c r="J48" s="5"/>
      <c r="K48" s="5"/>
      <c r="L48" s="5"/>
    </row>
    <row r="49" spans="1:12" ht="60" customHeight="1">
      <c r="A49" s="6"/>
      <c r="B49" s="6"/>
      <c r="C49" s="6"/>
      <c r="D49" s="6"/>
      <c r="E49" s="6"/>
      <c r="F49" s="6"/>
      <c r="G49" s="6"/>
      <c r="H49" s="6"/>
      <c r="I49" s="6"/>
      <c r="J49" s="6"/>
      <c r="K49" s="6"/>
      <c r="L49" s="6"/>
    </row>
  </sheetData>
  <printOptions horizontalCentered="1"/>
  <pageMargins left="0.25" right="0.25" top="0.25" bottom="0.25" header="0" footer="0"/>
  <pageSetup scale="94" fitToWidth="0"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1"/>
  <sheetViews>
    <sheetView showGridLines="0" showWhiteSpace="0" topLeftCell="A13" zoomScale="120" zoomScaleNormal="120" zoomScalePageLayoutView="145" workbookViewId="0">
      <selection activeCell="S22" sqref="S22"/>
    </sheetView>
  </sheetViews>
  <sheetFormatPr defaultColWidth="10.1796875" defaultRowHeight="15.5"/>
  <cols>
    <col min="1" max="1" width="2.453125" style="28" customWidth="1"/>
    <col min="2" max="2" width="28.1796875" style="28" customWidth="1"/>
    <col min="3" max="3" width="8.81640625" style="28" customWidth="1"/>
    <col min="4" max="4" width="7.453125" style="28" customWidth="1"/>
    <col min="5" max="5" width="8.81640625" style="28" customWidth="1"/>
    <col min="6" max="6" width="7.453125" style="28" customWidth="1"/>
    <col min="7" max="7" width="8.81640625" style="28" customWidth="1"/>
    <col min="8" max="8" width="7.453125" style="28" customWidth="1"/>
    <col min="9" max="9" width="8.81640625" style="28" customWidth="1"/>
    <col min="10" max="10" width="7.453125" style="28" customWidth="1"/>
    <col min="11" max="11" width="2.453125" style="28" customWidth="1"/>
    <col min="12" max="12" width="16.54296875" style="28" bestFit="1" customWidth="1"/>
    <col min="13" max="13" width="12.7265625" style="28" bestFit="1" customWidth="1"/>
    <col min="14" max="14" width="13.81640625" style="28" bestFit="1" customWidth="1"/>
    <col min="15" max="16384" width="10.1796875" style="28"/>
  </cols>
  <sheetData>
    <row r="1" spans="1:17" ht="62.15" customHeight="1">
      <c r="A1" s="37"/>
      <c r="B1" s="418" t="s">
        <v>296</v>
      </c>
      <c r="C1" s="37"/>
      <c r="D1" s="37"/>
      <c r="E1" s="37"/>
      <c r="F1" s="37"/>
      <c r="G1" s="37"/>
      <c r="H1" s="37"/>
      <c r="I1" s="37"/>
      <c r="J1" s="37"/>
      <c r="K1" s="37"/>
    </row>
    <row r="3" spans="1:17" s="382" customFormat="1" ht="24" customHeight="1">
      <c r="B3" s="383" t="s">
        <v>111</v>
      </c>
      <c r="C3" s="384" t="str">
        <f>'Detailed Calculation'!H3</f>
        <v>Fee 1</v>
      </c>
      <c r="D3" s="384" t="s">
        <v>112</v>
      </c>
      <c r="E3" s="384" t="str">
        <f>'Detailed Calculation'!J3</f>
        <v>Fee 2</v>
      </c>
      <c r="F3" s="384" t="s">
        <v>112</v>
      </c>
      <c r="G3" s="384" t="str">
        <f>'Detailed Calculation'!L3</f>
        <v>Fee 3</v>
      </c>
      <c r="H3" s="384" t="s">
        <v>112</v>
      </c>
      <c r="I3" s="384" t="str">
        <f>'Detailed Calculation'!N3</f>
        <v>Fee 4</v>
      </c>
      <c r="J3" s="384" t="s">
        <v>112</v>
      </c>
      <c r="K3" s="385"/>
      <c r="M3" s="386"/>
      <c r="N3" s="386"/>
      <c r="O3" s="386"/>
      <c r="P3" s="386"/>
      <c r="Q3" s="386"/>
    </row>
    <row r="4" spans="1:17" s="382" customFormat="1" ht="11.5">
      <c r="B4" s="387" t="s">
        <v>26</v>
      </c>
      <c r="C4" s="388" t="e">
        <f>'Detailed Calculation'!H15</f>
        <v>#DIV/0!</v>
      </c>
      <c r="D4" s="389" t="e">
        <f t="shared" ref="D4:D12" si="0">C4/C$13</f>
        <v>#DIV/0!</v>
      </c>
      <c r="E4" s="388" t="e">
        <f>'Detailed Calculation'!J15</f>
        <v>#DIV/0!</v>
      </c>
      <c r="F4" s="389" t="e">
        <f t="shared" ref="F4" si="1">E4/E$13</f>
        <v>#DIV/0!</v>
      </c>
      <c r="G4" s="388" t="e">
        <f>'Detailed Calculation'!L15</f>
        <v>#DIV/0!</v>
      </c>
      <c r="H4" s="389" t="e">
        <f t="shared" ref="H4" si="2">G4/G$13</f>
        <v>#DIV/0!</v>
      </c>
      <c r="I4" s="388" t="e">
        <f>'Detailed Calculation'!N15</f>
        <v>#DIV/0!</v>
      </c>
      <c r="J4" s="389" t="e">
        <f t="shared" ref="J4:J12" si="3">I4/I$13</f>
        <v>#DIV/0!</v>
      </c>
      <c r="K4" s="390"/>
      <c r="M4" s="386"/>
      <c r="N4" s="386"/>
      <c r="O4" s="386"/>
      <c r="P4" s="386"/>
      <c r="Q4" s="386"/>
    </row>
    <row r="5" spans="1:17" s="382" customFormat="1" ht="11.5">
      <c r="B5" s="387" t="s">
        <v>69</v>
      </c>
      <c r="C5" s="388" t="e">
        <f>'Detailed Calculation'!H23</f>
        <v>#DIV/0!</v>
      </c>
      <c r="D5" s="389" t="e">
        <f t="shared" si="0"/>
        <v>#DIV/0!</v>
      </c>
      <c r="E5" s="388" t="e">
        <f>'Detailed Calculation'!J23</f>
        <v>#DIV/0!</v>
      </c>
      <c r="F5" s="389" t="e">
        <f t="shared" ref="F5" si="4">E5/E$13</f>
        <v>#DIV/0!</v>
      </c>
      <c r="G5" s="388" t="e">
        <f>'Detailed Calculation'!L23</f>
        <v>#DIV/0!</v>
      </c>
      <c r="H5" s="389" t="e">
        <f t="shared" ref="H5" si="5">G5/G$13</f>
        <v>#DIV/0!</v>
      </c>
      <c r="I5" s="388" t="e">
        <f>'Detailed Calculation'!N23</f>
        <v>#DIV/0!</v>
      </c>
      <c r="J5" s="389" t="e">
        <f t="shared" si="3"/>
        <v>#DIV/0!</v>
      </c>
      <c r="K5" s="390"/>
      <c r="M5" s="386"/>
      <c r="N5" s="386"/>
      <c r="O5" s="386"/>
      <c r="P5" s="386"/>
      <c r="Q5" s="386"/>
    </row>
    <row r="6" spans="1:17" s="382" customFormat="1" ht="11.5">
      <c r="B6" s="387" t="s">
        <v>70</v>
      </c>
      <c r="C6" s="388" t="e">
        <f>'Detailed Calculation'!H31</f>
        <v>#DIV/0!</v>
      </c>
      <c r="D6" s="389" t="e">
        <f t="shared" si="0"/>
        <v>#DIV/0!</v>
      </c>
      <c r="E6" s="388" t="e">
        <f>'Detailed Calculation'!J31</f>
        <v>#DIV/0!</v>
      </c>
      <c r="F6" s="389" t="e">
        <f t="shared" ref="F6" si="6">E6/E$13</f>
        <v>#DIV/0!</v>
      </c>
      <c r="G6" s="388" t="e">
        <f>'Detailed Calculation'!L31</f>
        <v>#DIV/0!</v>
      </c>
      <c r="H6" s="389" t="e">
        <f t="shared" ref="H6" si="7">G6/G$13</f>
        <v>#DIV/0!</v>
      </c>
      <c r="I6" s="388" t="e">
        <f>'Detailed Calculation'!N31</f>
        <v>#DIV/0!</v>
      </c>
      <c r="J6" s="389" t="e">
        <f t="shared" si="3"/>
        <v>#DIV/0!</v>
      </c>
      <c r="K6" s="390"/>
      <c r="M6" s="386"/>
      <c r="N6" s="386"/>
      <c r="O6" s="386"/>
      <c r="P6" s="386"/>
      <c r="Q6" s="386"/>
    </row>
    <row r="7" spans="1:17" s="382" customFormat="1" ht="11.5">
      <c r="B7" s="387" t="s">
        <v>35</v>
      </c>
      <c r="C7" s="388" t="e">
        <f>'Detailed Calculation'!H39</f>
        <v>#DIV/0!</v>
      </c>
      <c r="D7" s="389" t="e">
        <f t="shared" si="0"/>
        <v>#DIV/0!</v>
      </c>
      <c r="E7" s="388" t="e">
        <f>'Detailed Calculation'!J39</f>
        <v>#DIV/0!</v>
      </c>
      <c r="F7" s="389" t="e">
        <f t="shared" ref="F7" si="8">E7/E$13</f>
        <v>#DIV/0!</v>
      </c>
      <c r="G7" s="388" t="e">
        <f>'Detailed Calculation'!L39</f>
        <v>#DIV/0!</v>
      </c>
      <c r="H7" s="389" t="e">
        <f t="shared" ref="H7" si="9">G7/G$13</f>
        <v>#DIV/0!</v>
      </c>
      <c r="I7" s="388" t="e">
        <f>'Detailed Calculation'!N39</f>
        <v>#DIV/0!</v>
      </c>
      <c r="J7" s="389" t="e">
        <f t="shared" si="3"/>
        <v>#DIV/0!</v>
      </c>
      <c r="K7" s="390"/>
      <c r="M7" s="386"/>
      <c r="N7" s="386"/>
      <c r="O7" s="386"/>
      <c r="P7" s="386"/>
      <c r="Q7" s="386"/>
    </row>
    <row r="8" spans="1:17" s="382" customFormat="1" ht="11.5">
      <c r="B8" s="387" t="s">
        <v>210</v>
      </c>
      <c r="C8" s="388" t="e">
        <f>'Detailed Calculation'!H47</f>
        <v>#DIV/0!</v>
      </c>
      <c r="D8" s="389" t="e">
        <f t="shared" si="0"/>
        <v>#DIV/0!</v>
      </c>
      <c r="E8" s="388" t="e">
        <f>'Detailed Calculation'!J47</f>
        <v>#DIV/0!</v>
      </c>
      <c r="F8" s="389" t="e">
        <f t="shared" ref="F8" si="10">E8/E$13</f>
        <v>#DIV/0!</v>
      </c>
      <c r="G8" s="388" t="e">
        <f>'Detailed Calculation'!L47</f>
        <v>#DIV/0!</v>
      </c>
      <c r="H8" s="389" t="e">
        <f t="shared" ref="H8" si="11">G8/G$13</f>
        <v>#DIV/0!</v>
      </c>
      <c r="I8" s="388" t="e">
        <f>'Detailed Calculation'!N47</f>
        <v>#DIV/0!</v>
      </c>
      <c r="J8" s="389" t="e">
        <f t="shared" si="3"/>
        <v>#DIV/0!</v>
      </c>
      <c r="K8" s="390"/>
      <c r="M8" s="386"/>
      <c r="N8" s="386"/>
      <c r="O8" s="386"/>
      <c r="P8" s="386"/>
      <c r="Q8" s="386"/>
    </row>
    <row r="9" spans="1:17" s="382" customFormat="1" ht="11.5">
      <c r="B9" s="387" t="s">
        <v>220</v>
      </c>
      <c r="C9" s="388" t="e">
        <f>'Detailed Calculation'!H55</f>
        <v>#DIV/0!</v>
      </c>
      <c r="D9" s="389" t="e">
        <f t="shared" si="0"/>
        <v>#DIV/0!</v>
      </c>
      <c r="E9" s="388" t="e">
        <f>'Detailed Calculation'!J55</f>
        <v>#DIV/0!</v>
      </c>
      <c r="F9" s="389" t="e">
        <f t="shared" ref="F9" si="12">E9/E$13</f>
        <v>#DIV/0!</v>
      </c>
      <c r="G9" s="388" t="e">
        <f>'Detailed Calculation'!L55</f>
        <v>#DIV/0!</v>
      </c>
      <c r="H9" s="389" t="e">
        <f t="shared" ref="H9" si="13">G9/G$13</f>
        <v>#DIV/0!</v>
      </c>
      <c r="I9" s="388" t="e">
        <f>'Detailed Calculation'!N55</f>
        <v>#DIV/0!</v>
      </c>
      <c r="J9" s="389" t="e">
        <f t="shared" si="3"/>
        <v>#DIV/0!</v>
      </c>
      <c r="K9" s="390"/>
      <c r="M9" s="386"/>
      <c r="N9" s="386"/>
      <c r="O9" s="386"/>
      <c r="P9" s="386"/>
      <c r="Q9" s="386"/>
    </row>
    <row r="10" spans="1:17" s="382" customFormat="1" ht="11.5">
      <c r="B10" s="387" t="s">
        <v>213</v>
      </c>
      <c r="C10" s="388" t="e">
        <f>'Detailed Calculation'!H63</f>
        <v>#DIV/0!</v>
      </c>
      <c r="D10" s="389" t="e">
        <f t="shared" si="0"/>
        <v>#DIV/0!</v>
      </c>
      <c r="E10" s="388" t="e">
        <f>'Detailed Calculation'!J63</f>
        <v>#DIV/0!</v>
      </c>
      <c r="F10" s="389" t="e">
        <f t="shared" ref="F10" si="14">E10/E$13</f>
        <v>#DIV/0!</v>
      </c>
      <c r="G10" s="388" t="e">
        <f>'Detailed Calculation'!L63</f>
        <v>#DIV/0!</v>
      </c>
      <c r="H10" s="389" t="e">
        <f t="shared" ref="H10" si="15">G10/G$13</f>
        <v>#DIV/0!</v>
      </c>
      <c r="I10" s="388" t="e">
        <f>'Detailed Calculation'!N63</f>
        <v>#DIV/0!</v>
      </c>
      <c r="J10" s="389" t="e">
        <f t="shared" si="3"/>
        <v>#DIV/0!</v>
      </c>
      <c r="K10" s="390"/>
      <c r="M10" s="386"/>
      <c r="N10" s="386"/>
      <c r="O10" s="386"/>
      <c r="P10" s="386"/>
      <c r="Q10" s="386"/>
    </row>
    <row r="11" spans="1:17" s="382" customFormat="1" ht="11.5">
      <c r="B11" s="387" t="s">
        <v>212</v>
      </c>
      <c r="C11" s="388" t="e">
        <f>'Detailed Calculation'!H71</f>
        <v>#DIV/0!</v>
      </c>
      <c r="D11" s="389" t="e">
        <f t="shared" si="0"/>
        <v>#DIV/0!</v>
      </c>
      <c r="E11" s="388" t="e">
        <f>'Detailed Calculation'!J71</f>
        <v>#DIV/0!</v>
      </c>
      <c r="F11" s="389" t="e">
        <f t="shared" ref="F11" si="16">E11/E$13</f>
        <v>#DIV/0!</v>
      </c>
      <c r="G11" s="388" t="e">
        <f>'Detailed Calculation'!L71</f>
        <v>#DIV/0!</v>
      </c>
      <c r="H11" s="389" t="e">
        <f t="shared" ref="H11" si="17">G11/G$13</f>
        <v>#DIV/0!</v>
      </c>
      <c r="I11" s="388" t="e">
        <f>'Detailed Calculation'!N71</f>
        <v>#DIV/0!</v>
      </c>
      <c r="J11" s="389" t="e">
        <f t="shared" si="3"/>
        <v>#DIV/0!</v>
      </c>
      <c r="K11" s="390"/>
      <c r="M11" s="386"/>
      <c r="N11" s="386"/>
      <c r="O11" s="386"/>
      <c r="P11" s="386"/>
      <c r="Q11" s="386"/>
    </row>
    <row r="12" spans="1:17" s="382" customFormat="1" ht="11.5">
      <c r="B12" s="387" t="s">
        <v>38</v>
      </c>
      <c r="C12" s="391" t="e">
        <f>'Detailed Calculation'!H79</f>
        <v>#DIV/0!</v>
      </c>
      <c r="D12" s="389" t="e">
        <f t="shared" si="0"/>
        <v>#DIV/0!</v>
      </c>
      <c r="E12" s="391" t="e">
        <f>'Detailed Calculation'!J79</f>
        <v>#DIV/0!</v>
      </c>
      <c r="F12" s="389" t="e">
        <f t="shared" ref="F12" si="18">E12/E$13</f>
        <v>#DIV/0!</v>
      </c>
      <c r="G12" s="391" t="e">
        <f>'Detailed Calculation'!L79</f>
        <v>#DIV/0!</v>
      </c>
      <c r="H12" s="389" t="e">
        <f t="shared" ref="H12" si="19">G12/G$13</f>
        <v>#DIV/0!</v>
      </c>
      <c r="I12" s="391" t="e">
        <f>'Detailed Calculation'!N79</f>
        <v>#DIV/0!</v>
      </c>
      <c r="J12" s="389" t="e">
        <f t="shared" si="3"/>
        <v>#DIV/0!</v>
      </c>
      <c r="K12" s="30"/>
      <c r="M12" s="386"/>
      <c r="N12" s="386"/>
      <c r="O12" s="386"/>
      <c r="P12" s="386"/>
      <c r="Q12" s="386"/>
    </row>
    <row r="13" spans="1:17" s="382" customFormat="1" ht="11.5">
      <c r="B13" s="127" t="s">
        <v>39</v>
      </c>
      <c r="C13" s="392" t="e">
        <f>SUM(C4:C12)</f>
        <v>#DIV/0!</v>
      </c>
      <c r="D13" s="393" t="e">
        <f>SUM(D4:D12)</f>
        <v>#DIV/0!</v>
      </c>
      <c r="E13" s="392" t="e">
        <f t="shared" ref="E13:J13" si="20">SUM(E4:E12)</f>
        <v>#DIV/0!</v>
      </c>
      <c r="F13" s="393" t="e">
        <f t="shared" si="20"/>
        <v>#DIV/0!</v>
      </c>
      <c r="G13" s="392" t="e">
        <f t="shared" si="20"/>
        <v>#DIV/0!</v>
      </c>
      <c r="H13" s="393" t="e">
        <f t="shared" si="20"/>
        <v>#DIV/0!</v>
      </c>
      <c r="I13" s="392" t="e">
        <f t="shared" si="20"/>
        <v>#DIV/0!</v>
      </c>
      <c r="J13" s="393" t="e">
        <f t="shared" si="20"/>
        <v>#DIV/0!</v>
      </c>
      <c r="K13" s="30"/>
      <c r="M13" s="386"/>
      <c r="N13" s="386"/>
      <c r="O13" s="386"/>
      <c r="P13" s="386"/>
      <c r="Q13" s="386"/>
    </row>
    <row r="14" spans="1:17" s="34" customFormat="1" ht="11.5">
      <c r="B14" s="118" t="s">
        <v>40</v>
      </c>
      <c r="C14" s="120">
        <f>'Detailed Calculation'!H84</f>
        <v>0</v>
      </c>
      <c r="D14" s="121" t="e">
        <f>C14/C$13</f>
        <v>#DIV/0!</v>
      </c>
      <c r="E14" s="120">
        <f>'Detailed Calculation'!J84</f>
        <v>0</v>
      </c>
      <c r="F14" s="121" t="e">
        <f t="shared" ref="F14" si="21">E14/E$13</f>
        <v>#DIV/0!</v>
      </c>
      <c r="G14" s="120">
        <f>'Detailed Calculation'!L84</f>
        <v>0</v>
      </c>
      <c r="H14" s="121" t="e">
        <f t="shared" ref="H14" si="22">G14/G$13</f>
        <v>#DIV/0!</v>
      </c>
      <c r="I14" s="120">
        <f>'Detailed Calculation'!N84</f>
        <v>0</v>
      </c>
      <c r="J14" s="121" t="e">
        <f t="shared" ref="J14:J16" si="23">I14/I$13</f>
        <v>#DIV/0!</v>
      </c>
      <c r="K14" s="30"/>
      <c r="M14" s="119"/>
      <c r="N14" s="119"/>
      <c r="O14" s="119"/>
      <c r="P14" s="119"/>
      <c r="Q14" s="119"/>
    </row>
    <row r="15" spans="1:17" s="34" customFormat="1" ht="11.5">
      <c r="B15" s="118" t="s">
        <v>41</v>
      </c>
      <c r="C15" s="120">
        <f>'Detailed Calculation'!H85</f>
        <v>0</v>
      </c>
      <c r="D15" s="121" t="e">
        <f>C15/C$13</f>
        <v>#DIV/0!</v>
      </c>
      <c r="E15" s="120">
        <f>'Detailed Calculation'!J85</f>
        <v>0</v>
      </c>
      <c r="F15" s="121" t="e">
        <f t="shared" ref="F15" si="24">E15/E$13</f>
        <v>#DIV/0!</v>
      </c>
      <c r="G15" s="120">
        <f>'Detailed Calculation'!L85</f>
        <v>0</v>
      </c>
      <c r="H15" s="121" t="e">
        <f t="shared" ref="H15" si="25">G15/G$13</f>
        <v>#DIV/0!</v>
      </c>
      <c r="I15" s="120">
        <f>'Detailed Calculation'!N85</f>
        <v>0</v>
      </c>
      <c r="J15" s="121" t="e">
        <f t="shared" si="23"/>
        <v>#DIV/0!</v>
      </c>
      <c r="K15" s="30"/>
      <c r="M15" s="119"/>
      <c r="N15" s="119"/>
      <c r="O15" s="119"/>
      <c r="P15" s="119"/>
      <c r="Q15" s="119"/>
    </row>
    <row r="16" spans="1:17" s="34" customFormat="1" ht="11.5">
      <c r="B16" s="118" t="s">
        <v>42</v>
      </c>
      <c r="C16" s="120">
        <f>'Detailed Calculation'!H86</f>
        <v>0</v>
      </c>
      <c r="D16" s="121" t="e">
        <f>C16/C$13</f>
        <v>#DIV/0!</v>
      </c>
      <c r="E16" s="120">
        <f>'Detailed Calculation'!J86</f>
        <v>0</v>
      </c>
      <c r="F16" s="121" t="e">
        <f t="shared" ref="F16" si="26">E16/E$13</f>
        <v>#DIV/0!</v>
      </c>
      <c r="G16" s="120">
        <f>'Detailed Calculation'!L86</f>
        <v>0</v>
      </c>
      <c r="H16" s="121" t="e">
        <f t="shared" ref="H16" si="27">G16/G$13</f>
        <v>#DIV/0!</v>
      </c>
      <c r="I16" s="120">
        <f>'Detailed Calculation'!N86</f>
        <v>0</v>
      </c>
      <c r="J16" s="121" t="e">
        <f t="shared" si="23"/>
        <v>#DIV/0!</v>
      </c>
      <c r="K16" s="30"/>
      <c r="M16" s="119"/>
      <c r="N16" s="119"/>
      <c r="O16" s="119"/>
      <c r="P16" s="119"/>
      <c r="Q16" s="119"/>
    </row>
    <row r="17" spans="1:17" s="34" customFormat="1" ht="11.5">
      <c r="B17" s="122" t="s">
        <v>143</v>
      </c>
      <c r="C17" s="107" t="e">
        <f>C13+C14+C15+C16</f>
        <v>#DIV/0!</v>
      </c>
      <c r="D17" s="266"/>
      <c r="E17" s="107" t="e">
        <f t="shared" ref="E17" si="28">E13+E14+E15+E16</f>
        <v>#DIV/0!</v>
      </c>
      <c r="F17" s="266"/>
      <c r="G17" s="107" t="e">
        <f t="shared" ref="G17" si="29">G13+G14+G15+G16</f>
        <v>#DIV/0!</v>
      </c>
      <c r="H17" s="266"/>
      <c r="I17" s="107" t="e">
        <f t="shared" ref="I17" si="30">I13+I14+I15+I16</f>
        <v>#DIV/0!</v>
      </c>
      <c r="J17" s="266"/>
      <c r="K17" s="30"/>
      <c r="M17" s="119"/>
      <c r="N17" s="119"/>
      <c r="O17" s="119"/>
      <c r="P17" s="119"/>
      <c r="Q17" s="119"/>
    </row>
    <row r="18" spans="1:17" s="34" customFormat="1" ht="11.5">
      <c r="B18" s="263"/>
      <c r="C18" s="262"/>
      <c r="D18" s="263"/>
      <c r="E18" s="262"/>
      <c r="F18" s="263"/>
      <c r="G18" s="262"/>
      <c r="H18" s="263"/>
      <c r="I18" s="262"/>
      <c r="J18" s="263"/>
      <c r="K18" s="30"/>
      <c r="M18" s="119"/>
      <c r="N18" s="119"/>
      <c r="O18" s="119"/>
      <c r="P18" s="119"/>
      <c r="Q18" s="119"/>
    </row>
    <row r="19" spans="1:17" s="34" customFormat="1" ht="11.5">
      <c r="B19" s="397" t="s">
        <v>283</v>
      </c>
      <c r="C19" s="398" t="e">
        <f>'Detailed Calculation'!H91</f>
        <v>#DIV/0!</v>
      </c>
      <c r="D19" s="399"/>
      <c r="E19" s="398" t="e">
        <f>'Detailed Calculation'!J91</f>
        <v>#DIV/0!</v>
      </c>
      <c r="F19" s="399"/>
      <c r="G19" s="398" t="e">
        <f>'Detailed Calculation'!L91</f>
        <v>#DIV/0!</v>
      </c>
      <c r="H19" s="399"/>
      <c r="I19" s="398" t="e">
        <f>'Detailed Calculation'!N91</f>
        <v>#DIV/0!</v>
      </c>
      <c r="J19" s="399"/>
      <c r="K19" s="30"/>
      <c r="M19" s="119"/>
      <c r="N19" s="119"/>
      <c r="O19" s="119"/>
      <c r="P19" s="119"/>
      <c r="Q19" s="119"/>
    </row>
    <row r="20" spans="1:17" s="34" customFormat="1" ht="11.5">
      <c r="B20" s="123" t="s">
        <v>73</v>
      </c>
      <c r="C20" s="400" t="e">
        <f>C19*0.13</f>
        <v>#DIV/0!</v>
      </c>
      <c r="D20" s="125"/>
      <c r="E20" s="400" t="e">
        <f>E19*0.13</f>
        <v>#DIV/0!</v>
      </c>
      <c r="F20" s="125"/>
      <c r="G20" s="400" t="e">
        <f>G19*0.13</f>
        <v>#DIV/0!</v>
      </c>
      <c r="H20" s="125"/>
      <c r="I20" s="400" t="e">
        <f>I19*0.13</f>
        <v>#DIV/0!</v>
      </c>
      <c r="J20" s="125"/>
      <c r="K20" s="30"/>
      <c r="M20" s="119"/>
      <c r="N20" s="119"/>
      <c r="O20" s="119"/>
      <c r="P20" s="119"/>
      <c r="Q20" s="119"/>
    </row>
    <row r="21" spans="1:17" s="34" customFormat="1" ht="11.5">
      <c r="B21" s="131" t="s">
        <v>74</v>
      </c>
      <c r="C21" s="132" t="e">
        <f>C19-C20</f>
        <v>#DIV/0!</v>
      </c>
      <c r="D21" s="133"/>
      <c r="E21" s="132" t="e">
        <f t="shared" ref="E21" si="31">E19-E20</f>
        <v>#DIV/0!</v>
      </c>
      <c r="F21" s="133"/>
      <c r="G21" s="132" t="e">
        <f t="shared" ref="G21" si="32">G19-G20</f>
        <v>#DIV/0!</v>
      </c>
      <c r="H21" s="133"/>
      <c r="I21" s="132" t="e">
        <f t="shared" ref="I21" si="33">I19-I20</f>
        <v>#DIV/0!</v>
      </c>
      <c r="J21" s="133"/>
      <c r="K21" s="30"/>
      <c r="M21" s="119"/>
      <c r="N21" s="119"/>
      <c r="O21" s="119"/>
      <c r="P21" s="119"/>
      <c r="Q21" s="119"/>
    </row>
    <row r="22" spans="1:17" s="34" customFormat="1" ht="11.5">
      <c r="B22" s="131" t="s">
        <v>142</v>
      </c>
      <c r="C22" s="132" t="e">
        <f>C21-C17</f>
        <v>#DIV/0!</v>
      </c>
      <c r="D22" s="133"/>
      <c r="E22" s="132" t="e">
        <f>E21-E17</f>
        <v>#DIV/0!</v>
      </c>
      <c r="F22" s="133"/>
      <c r="G22" s="132" t="e">
        <f>G21-G17</f>
        <v>#DIV/0!</v>
      </c>
      <c r="H22" s="133"/>
      <c r="I22" s="132" t="e">
        <f>I21-I17</f>
        <v>#DIV/0!</v>
      </c>
      <c r="J22" s="133"/>
      <c r="K22" s="30"/>
      <c r="M22" s="119"/>
      <c r="N22" s="119"/>
      <c r="O22" s="119"/>
      <c r="P22" s="119"/>
      <c r="Q22" s="119"/>
    </row>
    <row r="23" spans="1:17" s="34" customFormat="1" ht="11.5">
      <c r="B23" s="263"/>
      <c r="C23" s="262"/>
      <c r="D23" s="263"/>
      <c r="E23" s="262"/>
      <c r="F23" s="263"/>
      <c r="G23" s="262"/>
      <c r="H23" s="263"/>
      <c r="I23" s="262"/>
      <c r="J23" s="263"/>
      <c r="K23" s="30"/>
      <c r="M23" s="119"/>
      <c r="N23" s="119"/>
      <c r="O23" s="119"/>
      <c r="P23" s="119"/>
      <c r="Q23" s="119"/>
    </row>
    <row r="24" spans="1:17" s="382" customFormat="1" ht="11.5">
      <c r="B24" s="123" t="s">
        <v>109</v>
      </c>
      <c r="C24" s="124" t="e">
        <f>'Detailed Calculation'!H97</f>
        <v>#DIV/0!</v>
      </c>
      <c r="D24" s="125"/>
      <c r="E24" s="124" t="e">
        <f>'Detailed Calculation'!J97</f>
        <v>#DIV/0!</v>
      </c>
      <c r="F24" s="125"/>
      <c r="G24" s="124" t="e">
        <f>'Detailed Calculation'!L97</f>
        <v>#DIV/0!</v>
      </c>
      <c r="H24" s="125"/>
      <c r="I24" s="124" t="e">
        <f>'Detailed Calculation'!N97</f>
        <v>#DIV/0!</v>
      </c>
      <c r="J24" s="125"/>
      <c r="K24" s="390"/>
      <c r="M24" s="386"/>
      <c r="N24" s="386"/>
      <c r="O24" s="386"/>
      <c r="P24" s="386"/>
      <c r="Q24" s="386"/>
    </row>
    <row r="25" spans="1:17" s="382" customFormat="1" ht="11.5">
      <c r="B25" s="127" t="s">
        <v>110</v>
      </c>
      <c r="C25" s="128" t="e">
        <f>C13+C24</f>
        <v>#DIV/0!</v>
      </c>
      <c r="D25" s="125"/>
      <c r="E25" s="128" t="e">
        <f>E13+E24</f>
        <v>#DIV/0!</v>
      </c>
      <c r="F25" s="125"/>
      <c r="G25" s="128" t="e">
        <f>G13+G24</f>
        <v>#DIV/0!</v>
      </c>
      <c r="H25" s="125"/>
      <c r="I25" s="128" t="e">
        <f>I13+I24</f>
        <v>#DIV/0!</v>
      </c>
      <c r="J25" s="125"/>
      <c r="K25" s="30"/>
      <c r="M25" s="386"/>
      <c r="N25" s="386"/>
      <c r="O25" s="386"/>
      <c r="P25" s="386"/>
      <c r="Q25" s="386"/>
    </row>
    <row r="26" spans="1:17" s="34" customFormat="1" ht="11.5">
      <c r="B26" s="129" t="s">
        <v>144</v>
      </c>
      <c r="C26" s="130">
        <f>'Detailed Calculation'!H104</f>
        <v>0</v>
      </c>
      <c r="D26" s="267"/>
      <c r="E26" s="130">
        <f>'Detailed Calculation'!J104</f>
        <v>0</v>
      </c>
      <c r="F26" s="267"/>
      <c r="G26" s="130">
        <f>'Detailed Calculation'!L104</f>
        <v>0</v>
      </c>
      <c r="H26" s="267"/>
      <c r="I26" s="130">
        <f>'Detailed Calculation'!N104</f>
        <v>0</v>
      </c>
      <c r="J26" s="267"/>
      <c r="K26" s="30"/>
      <c r="M26" s="119"/>
      <c r="N26" s="119"/>
      <c r="O26" s="119"/>
      <c r="P26" s="119"/>
      <c r="Q26" s="119"/>
    </row>
    <row r="27" spans="1:17" s="382" customFormat="1" ht="11.5">
      <c r="B27" s="123" t="s">
        <v>73</v>
      </c>
      <c r="C27" s="124">
        <f>C26*0.13</f>
        <v>0</v>
      </c>
      <c r="D27" s="125"/>
      <c r="E27" s="124">
        <f t="shared" ref="E27" si="34">E26*0.13</f>
        <v>0</v>
      </c>
      <c r="F27" s="125"/>
      <c r="G27" s="124">
        <f t="shared" ref="G27" si="35">G26*0.13</f>
        <v>0</v>
      </c>
      <c r="H27" s="125"/>
      <c r="I27" s="124">
        <f t="shared" ref="I27" si="36">I26*0.13</f>
        <v>0</v>
      </c>
      <c r="J27" s="125"/>
      <c r="K27" s="30"/>
      <c r="M27" s="386"/>
      <c r="N27" s="386"/>
      <c r="O27" s="386"/>
      <c r="P27" s="386"/>
      <c r="Q27" s="386"/>
    </row>
    <row r="28" spans="1:17" s="382" customFormat="1" ht="11.5">
      <c r="B28" s="131" t="s">
        <v>74</v>
      </c>
      <c r="C28" s="132">
        <f>C26-C27</f>
        <v>0</v>
      </c>
      <c r="D28" s="133"/>
      <c r="E28" s="132">
        <f t="shared" ref="E28" si="37">E26-E27</f>
        <v>0</v>
      </c>
      <c r="F28" s="133"/>
      <c r="G28" s="132">
        <f t="shared" ref="G28" si="38">G26-G27</f>
        <v>0</v>
      </c>
      <c r="H28" s="133"/>
      <c r="I28" s="132">
        <f t="shared" ref="I28" si="39">I26-I27</f>
        <v>0</v>
      </c>
      <c r="J28" s="133"/>
      <c r="K28" s="30"/>
      <c r="M28" s="386"/>
      <c r="N28" s="386"/>
      <c r="O28" s="386"/>
      <c r="P28" s="386"/>
      <c r="Q28" s="386"/>
    </row>
    <row r="29" spans="1:17" s="382" customFormat="1" ht="11.5">
      <c r="B29" s="131" t="s">
        <v>142</v>
      </c>
      <c r="C29" s="132" t="e">
        <f>C28-C25</f>
        <v>#DIV/0!</v>
      </c>
      <c r="D29" s="133"/>
      <c r="E29" s="132" t="e">
        <f t="shared" ref="E29" si="40">E28-E25</f>
        <v>#DIV/0!</v>
      </c>
      <c r="F29" s="133"/>
      <c r="G29" s="132" t="e">
        <f t="shared" ref="G29" si="41">G28-G25</f>
        <v>#DIV/0!</v>
      </c>
      <c r="H29" s="133"/>
      <c r="I29" s="132" t="e">
        <f t="shared" ref="I29" si="42">I28-I25</f>
        <v>#DIV/0!</v>
      </c>
      <c r="J29" s="133"/>
      <c r="K29" s="30"/>
      <c r="M29" s="386"/>
      <c r="N29" s="386"/>
      <c r="O29" s="386"/>
      <c r="P29" s="386"/>
      <c r="Q29" s="386"/>
    </row>
    <row r="30" spans="1:17" s="382" customFormat="1" ht="11.5">
      <c r="A30" s="264"/>
      <c r="B30" s="264"/>
      <c r="C30" s="264"/>
      <c r="D30" s="264"/>
      <c r="E30" s="264"/>
      <c r="F30" s="264"/>
      <c r="G30" s="264"/>
      <c r="H30" s="264"/>
      <c r="I30" s="264"/>
      <c r="J30" s="264"/>
      <c r="K30" s="30"/>
      <c r="M30" s="386"/>
      <c r="N30" s="386"/>
      <c r="O30" s="386"/>
      <c r="P30" s="386"/>
      <c r="Q30" s="386"/>
    </row>
    <row r="31" spans="1:17" s="382" customFormat="1" ht="11.5">
      <c r="B31" s="123" t="s">
        <v>71</v>
      </c>
      <c r="C31" s="124">
        <f>'Detailed Calculation'!H4</f>
        <v>0</v>
      </c>
      <c r="D31" s="125"/>
      <c r="E31" s="124">
        <f>'Detailed Calculation'!J4</f>
        <v>0</v>
      </c>
      <c r="F31" s="125"/>
      <c r="G31" s="124">
        <f>'Detailed Calculation'!L4</f>
        <v>0</v>
      </c>
      <c r="H31" s="125"/>
      <c r="I31" s="124">
        <f>'Detailed Calculation'!N4</f>
        <v>0</v>
      </c>
      <c r="J31" s="125"/>
      <c r="K31" s="30"/>
      <c r="M31" s="386"/>
      <c r="N31" s="386"/>
      <c r="O31" s="386"/>
      <c r="P31" s="386"/>
      <c r="Q31" s="386"/>
    </row>
    <row r="32" spans="1:17" s="382" customFormat="1" ht="11.5">
      <c r="A32" s="264"/>
      <c r="B32" s="264"/>
      <c r="C32" s="264"/>
      <c r="D32" s="264"/>
      <c r="E32" s="264"/>
      <c r="F32" s="264"/>
      <c r="G32" s="265"/>
      <c r="H32" s="264"/>
      <c r="I32" s="265"/>
      <c r="J32" s="264"/>
      <c r="K32" s="30"/>
      <c r="M32" s="386"/>
      <c r="N32" s="386"/>
      <c r="O32" s="386"/>
      <c r="P32" s="386"/>
      <c r="Q32" s="386"/>
    </row>
    <row r="33" spans="1:17" s="382" customFormat="1" ht="11.5">
      <c r="A33" s="264"/>
      <c r="B33" s="264"/>
      <c r="C33" s="264"/>
      <c r="D33" s="264"/>
      <c r="E33" s="264"/>
      <c r="F33" s="264"/>
      <c r="G33" s="265"/>
      <c r="H33" s="264"/>
      <c r="I33" s="265"/>
      <c r="J33" s="264"/>
      <c r="K33" s="30"/>
      <c r="M33" s="386"/>
      <c r="N33" s="386"/>
      <c r="O33" s="386"/>
      <c r="P33" s="386"/>
      <c r="Q33" s="386"/>
    </row>
    <row r="34" spans="1:17" s="382" customFormat="1" ht="11.5">
      <c r="A34" s="264"/>
      <c r="B34" s="264"/>
      <c r="C34" s="264"/>
      <c r="D34" s="264"/>
      <c r="E34" s="264"/>
      <c r="F34" s="264"/>
      <c r="G34" s="265"/>
      <c r="H34" s="264"/>
      <c r="I34" s="265"/>
      <c r="J34" s="264"/>
      <c r="K34" s="30"/>
      <c r="M34" s="386"/>
      <c r="N34" s="386"/>
      <c r="O34" s="386"/>
      <c r="P34" s="386"/>
      <c r="Q34" s="386"/>
    </row>
    <row r="35" spans="1:17" s="382" customFormat="1" ht="11.5">
      <c r="A35" s="264"/>
      <c r="B35" s="264"/>
      <c r="C35" s="264"/>
      <c r="D35" s="264"/>
      <c r="E35" s="264"/>
      <c r="F35" s="264"/>
      <c r="G35" s="265"/>
      <c r="H35" s="264"/>
      <c r="I35" s="265"/>
      <c r="J35" s="264"/>
      <c r="K35" s="30"/>
      <c r="M35" s="386"/>
      <c r="N35" s="386"/>
      <c r="O35" s="386"/>
      <c r="P35" s="386"/>
      <c r="Q35" s="386"/>
    </row>
    <row r="36" spans="1:17" s="382" customFormat="1" ht="11.5">
      <c r="A36" s="264"/>
      <c r="B36" s="264"/>
      <c r="C36" s="264"/>
      <c r="D36" s="264"/>
      <c r="E36" s="264"/>
      <c r="F36" s="264"/>
      <c r="G36" s="265"/>
      <c r="H36" s="264"/>
      <c r="I36" s="265"/>
      <c r="J36" s="264"/>
      <c r="K36" s="30"/>
      <c r="M36" s="386"/>
      <c r="N36" s="386"/>
      <c r="O36" s="386"/>
      <c r="P36" s="386"/>
      <c r="Q36" s="386"/>
    </row>
    <row r="37" spans="1:17" s="382" customFormat="1" ht="11.5">
      <c r="A37" s="264"/>
      <c r="B37" s="264"/>
      <c r="C37" s="264"/>
      <c r="D37" s="264"/>
      <c r="E37" s="264"/>
      <c r="F37" s="264"/>
      <c r="G37" s="265"/>
      <c r="H37" s="264"/>
      <c r="I37" s="265"/>
      <c r="J37" s="264"/>
      <c r="K37" s="30"/>
      <c r="M37" s="386"/>
      <c r="N37" s="386"/>
      <c r="O37" s="386"/>
      <c r="P37" s="386"/>
      <c r="Q37" s="386"/>
    </row>
    <row r="38" spans="1:17" s="382" customFormat="1" ht="11.5">
      <c r="A38" s="264"/>
      <c r="B38" s="264"/>
      <c r="C38" s="264"/>
      <c r="D38" s="264"/>
      <c r="E38" s="264"/>
      <c r="F38" s="264"/>
      <c r="G38" s="265"/>
      <c r="H38" s="264"/>
      <c r="I38" s="265"/>
      <c r="J38" s="264"/>
      <c r="K38" s="30"/>
      <c r="M38" s="386"/>
      <c r="N38" s="386"/>
      <c r="O38" s="386"/>
      <c r="P38" s="386"/>
      <c r="Q38" s="386"/>
    </row>
    <row r="39" spans="1:17" s="382" customFormat="1" ht="11.5">
      <c r="A39" s="264"/>
      <c r="B39" s="264"/>
      <c r="C39" s="264"/>
      <c r="D39" s="264"/>
      <c r="E39" s="264"/>
      <c r="F39" s="264"/>
      <c r="G39" s="265"/>
      <c r="H39" s="264"/>
      <c r="I39" s="265"/>
      <c r="J39" s="264"/>
      <c r="K39" s="30"/>
      <c r="M39" s="386"/>
      <c r="N39" s="386"/>
      <c r="O39" s="386"/>
      <c r="P39" s="386"/>
      <c r="Q39" s="386"/>
    </row>
    <row r="40" spans="1:17" s="382" customFormat="1" ht="11.5">
      <c r="A40" s="264"/>
      <c r="B40" s="264"/>
      <c r="C40" s="264"/>
      <c r="D40" s="264"/>
      <c r="E40" s="264"/>
      <c r="F40" s="264"/>
      <c r="G40" s="265"/>
      <c r="H40" s="264"/>
      <c r="I40" s="265"/>
      <c r="J40" s="264"/>
      <c r="K40" s="30"/>
      <c r="M40" s="386"/>
      <c r="N40" s="386"/>
      <c r="O40" s="386"/>
      <c r="P40" s="386"/>
      <c r="Q40" s="386"/>
    </row>
    <row r="41" spans="1:17" s="382" customFormat="1" ht="11.5">
      <c r="A41" s="264"/>
      <c r="B41" s="264"/>
      <c r="C41" s="264"/>
      <c r="D41" s="264"/>
      <c r="E41" s="264"/>
      <c r="F41" s="264"/>
      <c r="G41" s="265"/>
      <c r="H41" s="264"/>
      <c r="I41" s="265"/>
      <c r="J41" s="264"/>
      <c r="K41" s="30"/>
      <c r="M41" s="386"/>
      <c r="N41" s="386"/>
      <c r="O41" s="386"/>
      <c r="P41" s="386"/>
      <c r="Q41" s="386"/>
    </row>
    <row r="42" spans="1:17" s="382" customFormat="1" ht="11.5">
      <c r="A42" s="264"/>
      <c r="B42" s="264"/>
      <c r="C42" s="264"/>
      <c r="D42" s="264"/>
      <c r="E42" s="264"/>
      <c r="F42" s="264"/>
      <c r="G42" s="265"/>
      <c r="H42" s="264"/>
      <c r="I42" s="265"/>
      <c r="J42" s="264"/>
      <c r="K42" s="30"/>
      <c r="M42" s="386"/>
      <c r="N42" s="386"/>
      <c r="O42" s="386"/>
      <c r="P42" s="386"/>
      <c r="Q42" s="386"/>
    </row>
    <row r="43" spans="1:17" s="34" customFormat="1" ht="11.5">
      <c r="B43" s="322"/>
      <c r="C43" s="323"/>
      <c r="D43" s="126"/>
      <c r="E43" s="265"/>
      <c r="F43" s="264"/>
      <c r="G43" s="265"/>
      <c r="H43" s="264"/>
      <c r="I43" s="265"/>
      <c r="J43" s="264"/>
      <c r="K43" s="30"/>
    </row>
    <row r="44" spans="1:17" s="34" customFormat="1" ht="11.5">
      <c r="B44" s="322"/>
      <c r="C44" s="323"/>
      <c r="D44" s="126"/>
      <c r="E44" s="265"/>
      <c r="F44" s="264"/>
      <c r="G44" s="265"/>
      <c r="H44" s="264"/>
      <c r="I44" s="265"/>
      <c r="J44" s="264"/>
      <c r="K44" s="30"/>
    </row>
    <row r="45" spans="1:17" s="34" customFormat="1" ht="11.5">
      <c r="B45" s="322"/>
      <c r="C45" s="323"/>
      <c r="D45" s="126"/>
      <c r="E45" s="265"/>
      <c r="F45" s="264"/>
      <c r="G45" s="265"/>
      <c r="H45" s="264"/>
      <c r="I45" s="265"/>
      <c r="J45" s="264"/>
      <c r="K45" s="30"/>
    </row>
    <row r="46" spans="1:17" s="34" customFormat="1" ht="11.5">
      <c r="B46" s="322"/>
      <c r="C46" s="323"/>
      <c r="D46" s="126"/>
      <c r="E46" s="265"/>
      <c r="F46" s="264"/>
      <c r="G46" s="265"/>
      <c r="H46" s="264"/>
      <c r="I46" s="265"/>
      <c r="J46" s="264"/>
      <c r="K46" s="30"/>
    </row>
    <row r="47" spans="1:17" s="34" customFormat="1" ht="11.5">
      <c r="B47" s="322"/>
      <c r="C47" s="323"/>
      <c r="D47" s="126"/>
      <c r="E47" s="265"/>
      <c r="F47" s="264"/>
      <c r="G47" s="265"/>
      <c r="H47" s="264"/>
      <c r="I47" s="265"/>
      <c r="J47" s="264"/>
      <c r="K47" s="30"/>
    </row>
    <row r="48" spans="1:17" s="34" customFormat="1" ht="11.5">
      <c r="B48" s="322"/>
      <c r="C48" s="323"/>
      <c r="D48" s="126"/>
      <c r="E48" s="265"/>
      <c r="F48" s="264"/>
      <c r="G48" s="265"/>
      <c r="H48" s="264"/>
      <c r="I48" s="265"/>
      <c r="J48" s="264"/>
      <c r="K48" s="30"/>
    </row>
    <row r="49" spans="1:17" s="34" customFormat="1" ht="11.5">
      <c r="B49" s="322"/>
      <c r="C49" s="323"/>
      <c r="D49" s="126"/>
      <c r="E49" s="265"/>
      <c r="F49" s="264"/>
      <c r="G49" s="265"/>
      <c r="H49" s="264"/>
      <c r="I49" s="265"/>
      <c r="J49" s="264"/>
      <c r="K49" s="30"/>
    </row>
    <row r="50" spans="1:17" s="34" customFormat="1" ht="11.5">
      <c r="B50" s="322"/>
      <c r="C50" s="323"/>
      <c r="D50" s="126"/>
      <c r="E50" s="265"/>
      <c r="F50" s="264"/>
      <c r="G50" s="265"/>
      <c r="H50" s="264"/>
      <c r="I50" s="265"/>
      <c r="J50" s="264"/>
      <c r="K50" s="30"/>
    </row>
    <row r="51" spans="1:17" s="34" customFormat="1" ht="11.5">
      <c r="B51" s="322"/>
      <c r="C51" s="323"/>
      <c r="D51" s="126"/>
      <c r="E51" s="265"/>
      <c r="F51" s="264"/>
      <c r="G51" s="265"/>
      <c r="H51" s="264"/>
      <c r="I51" s="265"/>
      <c r="J51" s="264"/>
      <c r="K51" s="30"/>
    </row>
    <row r="52" spans="1:17" s="34" customFormat="1" ht="11.5">
      <c r="B52" s="322"/>
      <c r="C52" s="323"/>
      <c r="D52" s="126"/>
      <c r="E52" s="265"/>
      <c r="F52" s="264"/>
      <c r="G52" s="265"/>
      <c r="H52" s="264"/>
      <c r="I52" s="265"/>
      <c r="J52" s="264"/>
      <c r="K52" s="30"/>
    </row>
    <row r="53" spans="1:17" s="34" customFormat="1" ht="11.5">
      <c r="B53" s="322"/>
      <c r="C53" s="323"/>
      <c r="D53" s="126"/>
      <c r="E53" s="265"/>
      <c r="F53" s="264"/>
      <c r="G53" s="265"/>
      <c r="H53" s="264"/>
      <c r="I53" s="265"/>
      <c r="J53" s="264"/>
      <c r="K53" s="30"/>
    </row>
    <row r="54" spans="1:17" s="34" customFormat="1" ht="12" customHeight="1">
      <c r="B54" s="31"/>
      <c r="C54" s="32"/>
      <c r="D54" s="33"/>
      <c r="E54" s="32"/>
      <c r="F54" s="33"/>
      <c r="G54" s="32"/>
      <c r="H54" s="33"/>
      <c r="I54" s="32"/>
      <c r="J54" s="33"/>
      <c r="K54" s="30"/>
      <c r="M54" s="119"/>
      <c r="N54" s="119"/>
      <c r="O54" s="119"/>
      <c r="P54" s="119"/>
      <c r="Q54" s="119"/>
    </row>
    <row r="55" spans="1:17" ht="60" customHeight="1">
      <c r="A55" s="95"/>
      <c r="B55" s="95"/>
      <c r="C55" s="95"/>
      <c r="D55" s="95"/>
      <c r="E55" s="95"/>
      <c r="F55" s="95"/>
      <c r="G55" s="95"/>
      <c r="H55" s="95"/>
      <c r="I55" s="95"/>
      <c r="J55" s="95"/>
      <c r="K55" s="95"/>
    </row>
    <row r="64" spans="1:17" ht="30.65" customHeight="1"/>
    <row r="65" ht="30.65" customHeight="1"/>
    <row r="66" ht="30.65" customHeight="1"/>
    <row r="67" ht="30.65" customHeight="1"/>
    <row r="68" ht="30.65" customHeight="1"/>
    <row r="69" ht="30.65" customHeight="1"/>
    <row r="70" ht="30.65" customHeight="1"/>
    <row r="71" ht="30.65" customHeight="1"/>
    <row r="72" ht="30.65" customHeight="1"/>
    <row r="73" ht="30.65" customHeight="1"/>
    <row r="74" ht="30.65" customHeight="1"/>
    <row r="75" ht="30.65" customHeight="1"/>
    <row r="76" ht="30.65" customHeight="1"/>
    <row r="77" ht="30.65" customHeight="1"/>
    <row r="78" ht="30.65" customHeight="1"/>
    <row r="79" ht="30.65" customHeight="1"/>
    <row r="80" ht="30.65" customHeight="1"/>
    <row r="81" ht="30.65" customHeight="1"/>
    <row r="82" ht="30.65" customHeight="1"/>
    <row r="83" ht="30.65" customHeight="1"/>
    <row r="84" ht="30.65" customHeight="1"/>
    <row r="85" ht="30.65" customHeight="1"/>
    <row r="86" ht="30.65" customHeight="1"/>
    <row r="87" ht="30.65" customHeight="1"/>
    <row r="88" ht="30.65" customHeight="1"/>
    <row r="89" ht="30.65" customHeight="1"/>
    <row r="90" ht="30.65" customHeight="1"/>
    <row r="91" ht="30.65" customHeight="1"/>
  </sheetData>
  <pageMargins left="0.25" right="0.25" top="0.25" bottom="0.25" header="0" footer="0"/>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Q51"/>
  <sheetViews>
    <sheetView showWhiteSpace="0" zoomScaleNormal="100" zoomScaleSheetLayoutView="100" zoomScalePageLayoutView="150" workbookViewId="0">
      <selection activeCell="S22" sqref="S22"/>
    </sheetView>
  </sheetViews>
  <sheetFormatPr defaultColWidth="9.1796875" defaultRowHeight="14.5"/>
  <cols>
    <col min="1" max="1" width="2.54296875" customWidth="1"/>
    <col min="2" max="2" width="27.1796875" customWidth="1"/>
    <col min="3" max="3" width="18.81640625" style="27" bestFit="1" customWidth="1"/>
    <col min="4" max="4" width="3.54296875" style="27" customWidth="1"/>
    <col min="5" max="5" width="18.81640625" style="27" bestFit="1" customWidth="1"/>
    <col min="6" max="6" width="3.54296875" style="27" customWidth="1"/>
    <col min="7" max="7" width="18.81640625" style="27" bestFit="1" customWidth="1"/>
    <col min="8" max="8" width="3.54296875" style="27" customWidth="1"/>
    <col min="9" max="9" width="18.81640625" style="27" bestFit="1" customWidth="1"/>
    <col min="10" max="10" width="3.54296875" style="27" customWidth="1"/>
    <col min="11" max="11" width="12.453125" customWidth="1"/>
    <col min="12" max="12" width="4.1796875" customWidth="1"/>
    <col min="13" max="13" width="12.54296875" bestFit="1" customWidth="1"/>
    <col min="14" max="14" width="12" bestFit="1" customWidth="1"/>
    <col min="15" max="15" width="7.54296875" style="117" bestFit="1" customWidth="1"/>
    <col min="16" max="16" width="2.54296875" customWidth="1"/>
  </cols>
  <sheetData>
    <row r="1" spans="1:17" ht="62.5" customHeight="1">
      <c r="A1" s="29"/>
      <c r="B1" s="29" t="s">
        <v>289</v>
      </c>
      <c r="C1" s="26"/>
      <c r="D1" s="26"/>
      <c r="E1" s="26"/>
      <c r="F1" s="26"/>
      <c r="G1" s="26"/>
      <c r="H1" s="26"/>
      <c r="I1" s="26"/>
      <c r="J1" s="26"/>
      <c r="K1" s="35"/>
      <c r="L1" s="35"/>
      <c r="M1" s="4"/>
      <c r="N1" s="4"/>
      <c r="O1" s="116"/>
      <c r="P1" s="116"/>
    </row>
    <row r="2" spans="1:17">
      <c r="A2" s="5"/>
      <c r="B2" s="45"/>
      <c r="C2" s="45"/>
      <c r="D2" s="45"/>
      <c r="E2" s="45"/>
      <c r="F2" s="45"/>
      <c r="G2" s="45"/>
      <c r="H2" s="45"/>
      <c r="I2" s="45"/>
      <c r="J2" s="45"/>
      <c r="K2" s="45"/>
      <c r="L2" s="45"/>
      <c r="M2" s="5"/>
      <c r="N2" s="5"/>
      <c r="O2" s="197"/>
      <c r="P2" s="5"/>
    </row>
    <row r="3" spans="1:17" s="114" customFormat="1" ht="21.5">
      <c r="A3" s="270"/>
      <c r="B3" s="198"/>
      <c r="C3" s="298" t="str">
        <f>'Detailed Calculation'!H3</f>
        <v>Fee 1</v>
      </c>
      <c r="D3" s="298"/>
      <c r="E3" s="298" t="str">
        <f>'Detailed Calculation'!J3</f>
        <v>Fee 2</v>
      </c>
      <c r="F3" s="298"/>
      <c r="G3" s="298" t="str">
        <f>'Detailed Calculation'!L3</f>
        <v>Fee 3</v>
      </c>
      <c r="H3" s="298"/>
      <c r="I3" s="298" t="str">
        <f>'Detailed Calculation'!N3</f>
        <v>Fee 4</v>
      </c>
      <c r="J3" s="298"/>
      <c r="K3" s="299" t="s">
        <v>219</v>
      </c>
      <c r="L3" s="199"/>
      <c r="M3" s="200"/>
      <c r="N3" s="200"/>
      <c r="O3" s="201"/>
      <c r="P3" s="273"/>
      <c r="Q3" s="115"/>
    </row>
    <row r="4" spans="1:17" s="114" customFormat="1">
      <c r="A4" s="270"/>
      <c r="B4" s="202" t="s">
        <v>140</v>
      </c>
      <c r="C4" s="287"/>
      <c r="D4" s="287"/>
      <c r="E4" s="287"/>
      <c r="F4" s="287"/>
      <c r="G4" s="287"/>
      <c r="H4" s="287"/>
      <c r="I4" s="287"/>
      <c r="J4" s="287"/>
      <c r="K4" s="287"/>
      <c r="L4" s="198"/>
      <c r="M4" s="200"/>
      <c r="N4" s="200"/>
      <c r="O4" s="201"/>
      <c r="P4" s="273"/>
      <c r="Q4" s="115"/>
    </row>
    <row r="5" spans="1:17" s="114" customFormat="1">
      <c r="A5" s="270"/>
      <c r="B5" s="287" t="s">
        <v>22</v>
      </c>
      <c r="C5" s="300">
        <f>'Detailed Calculation'!H4</f>
        <v>0</v>
      </c>
      <c r="D5" s="287"/>
      <c r="E5" s="300">
        <f>'Detailed Calculation'!J4</f>
        <v>0</v>
      </c>
      <c r="F5" s="287"/>
      <c r="G5" s="300">
        <f>'Detailed Calculation'!L4</f>
        <v>0</v>
      </c>
      <c r="H5" s="287"/>
      <c r="I5" s="300">
        <f>'Detailed Calculation'!N4</f>
        <v>0</v>
      </c>
      <c r="J5" s="287"/>
      <c r="K5" s="300"/>
      <c r="L5" s="198"/>
      <c r="M5" s="200"/>
      <c r="N5" s="200"/>
      <c r="O5" s="201"/>
      <c r="P5" s="273"/>
      <c r="Q5" s="115"/>
    </row>
    <row r="6" spans="1:17" s="114" customFormat="1">
      <c r="A6" s="270"/>
      <c r="B6" s="287" t="s">
        <v>137</v>
      </c>
      <c r="C6" s="300">
        <f>'Detailed Calculation'!H5</f>
        <v>0</v>
      </c>
      <c r="D6" s="300"/>
      <c r="E6" s="300">
        <f>'Detailed Calculation'!J5</f>
        <v>0</v>
      </c>
      <c r="F6" s="300"/>
      <c r="G6" s="300">
        <f>'Detailed Calculation'!L5</f>
        <v>0</v>
      </c>
      <c r="H6" s="300"/>
      <c r="I6" s="300">
        <f>'Detailed Calculation'!N5</f>
        <v>0</v>
      </c>
      <c r="J6" s="300"/>
      <c r="K6" s="300"/>
      <c r="L6" s="204"/>
      <c r="M6" s="203"/>
      <c r="N6" s="203"/>
      <c r="O6" s="201"/>
      <c r="P6" s="273"/>
      <c r="Q6" s="115"/>
    </row>
    <row r="7" spans="1:17" s="114" customFormat="1">
      <c r="A7" s="270"/>
      <c r="B7" s="287" t="s">
        <v>138</v>
      </c>
      <c r="C7" s="300">
        <f>'Detailed Calculation'!H6</f>
        <v>0</v>
      </c>
      <c r="D7" s="300"/>
      <c r="E7" s="300">
        <f>'Detailed Calculation'!J6</f>
        <v>0</v>
      </c>
      <c r="F7" s="300"/>
      <c r="G7" s="300">
        <f>'Detailed Calculation'!L6</f>
        <v>0</v>
      </c>
      <c r="H7" s="300"/>
      <c r="I7" s="300">
        <f>'Detailed Calculation'!N6</f>
        <v>0</v>
      </c>
      <c r="J7" s="300"/>
      <c r="K7" s="300"/>
      <c r="L7" s="204"/>
      <c r="M7" s="203"/>
      <c r="N7" s="203"/>
      <c r="O7" s="201"/>
      <c r="P7" s="273"/>
      <c r="Q7" s="115"/>
    </row>
    <row r="8" spans="1:17" s="114" customFormat="1">
      <c r="A8" s="270"/>
      <c r="B8" s="292" t="s">
        <v>13</v>
      </c>
      <c r="C8" s="301">
        <f>SUM(C6:C7)</f>
        <v>0</v>
      </c>
      <c r="D8" s="298"/>
      <c r="E8" s="301">
        <f t="shared" ref="E8" si="0">SUM(E6:E7)</f>
        <v>0</v>
      </c>
      <c r="F8" s="298"/>
      <c r="G8" s="301">
        <f t="shared" ref="G8" si="1">SUM(G6:G7)</f>
        <v>0</v>
      </c>
      <c r="H8" s="298"/>
      <c r="I8" s="301">
        <f t="shared" ref="I8" si="2">SUM(I6:I7)</f>
        <v>0</v>
      </c>
      <c r="J8" s="298"/>
      <c r="K8" s="301"/>
      <c r="L8" s="205"/>
      <c r="M8" s="206"/>
      <c r="N8" s="206"/>
      <c r="O8" s="207"/>
      <c r="P8" s="273"/>
      <c r="Q8" s="115"/>
    </row>
    <row r="9" spans="1:17" s="114" customFormat="1">
      <c r="A9" s="270"/>
      <c r="B9" s="198"/>
      <c r="C9" s="302"/>
      <c r="D9" s="302"/>
      <c r="E9" s="302"/>
      <c r="F9" s="302"/>
      <c r="G9" s="302"/>
      <c r="H9" s="302"/>
      <c r="I9" s="302"/>
      <c r="J9" s="302"/>
      <c r="K9" s="302"/>
      <c r="L9" s="208"/>
      <c r="M9" s="198"/>
      <c r="N9" s="198"/>
      <c r="O9" s="201"/>
      <c r="P9" s="273"/>
      <c r="Q9" s="115"/>
    </row>
    <row r="10" spans="1:17" s="114" customFormat="1">
      <c r="A10" s="270"/>
      <c r="B10" s="202" t="s">
        <v>123</v>
      </c>
      <c r="C10" s="208"/>
      <c r="D10" s="208"/>
      <c r="E10" s="208"/>
      <c r="F10" s="208"/>
      <c r="G10" s="208"/>
      <c r="H10" s="208"/>
      <c r="I10" s="208"/>
      <c r="J10" s="208"/>
      <c r="K10" s="208"/>
      <c r="L10" s="208"/>
      <c r="M10" s="198"/>
      <c r="N10" s="198"/>
      <c r="O10" s="201"/>
      <c r="P10" s="273"/>
      <c r="Q10" s="115"/>
    </row>
    <row r="11" spans="1:17" s="114" customFormat="1">
      <c r="A11" s="270"/>
      <c r="B11" s="287" t="s">
        <v>113</v>
      </c>
      <c r="C11" s="288" t="e">
        <f>C6*'Summary by Component'!C17</f>
        <v>#DIV/0!</v>
      </c>
      <c r="D11" s="288"/>
      <c r="E11" s="288" t="e">
        <f>E6*'Summary by Component'!E17</f>
        <v>#DIV/0!</v>
      </c>
      <c r="F11" s="288"/>
      <c r="G11" s="288" t="e">
        <f>G6*'Summary by Component'!G17</f>
        <v>#DIV/0!</v>
      </c>
      <c r="H11" s="288"/>
      <c r="I11" s="288" t="e">
        <f>I6*'Summary by Component'!I17</f>
        <v>#DIV/0!</v>
      </c>
      <c r="J11" s="288"/>
      <c r="K11" s="288"/>
      <c r="L11" s="288"/>
      <c r="M11" s="296" t="e">
        <f>SUM(C11:L11)</f>
        <v>#DIV/0!</v>
      </c>
      <c r="N11" s="289"/>
      <c r="O11" s="290" t="e">
        <f>M11/N16</f>
        <v>#DIV/0!</v>
      </c>
      <c r="P11" s="273"/>
      <c r="Q11" s="115"/>
    </row>
    <row r="12" spans="1:17" s="114" customFormat="1">
      <c r="A12" s="270"/>
      <c r="B12" s="287" t="s">
        <v>114</v>
      </c>
      <c r="C12" s="288">
        <f>C7*'Summary by Component'!C26</f>
        <v>0</v>
      </c>
      <c r="D12" s="288"/>
      <c r="E12" s="288">
        <f>E7*'Summary by Component'!E26</f>
        <v>0</v>
      </c>
      <c r="F12" s="288"/>
      <c r="G12" s="288">
        <f>G7*'Summary by Component'!G26</f>
        <v>0</v>
      </c>
      <c r="H12" s="288"/>
      <c r="I12" s="288">
        <f>I7*'Summary by Component'!I26</f>
        <v>0</v>
      </c>
      <c r="J12" s="288"/>
      <c r="K12" s="288"/>
      <c r="L12" s="288"/>
      <c r="M12" s="296">
        <f>SUM(C12:L12)</f>
        <v>0</v>
      </c>
      <c r="N12" s="289"/>
      <c r="O12" s="297"/>
      <c r="P12" s="273"/>
      <c r="Q12" s="115"/>
    </row>
    <row r="13" spans="1:17" s="220" customFormat="1">
      <c r="A13" s="271"/>
      <c r="B13" s="227" t="s">
        <v>115</v>
      </c>
      <c r="C13" s="268">
        <f>C12*0.13</f>
        <v>0</v>
      </c>
      <c r="D13" s="268"/>
      <c r="E13" s="268">
        <f t="shared" ref="E13" si="3">E12*0.13</f>
        <v>0</v>
      </c>
      <c r="F13" s="268"/>
      <c r="G13" s="268">
        <f t="shared" ref="G13" si="4">G12*0.13</f>
        <v>0</v>
      </c>
      <c r="H13" s="268"/>
      <c r="I13" s="268">
        <f t="shared" ref="I13" si="5">I12*0.13</f>
        <v>0</v>
      </c>
      <c r="J13" s="268"/>
      <c r="K13" s="268"/>
      <c r="L13" s="268"/>
      <c r="M13" s="269">
        <f>SUM(C13:L13)</f>
        <v>0</v>
      </c>
      <c r="N13" s="223"/>
      <c r="O13" s="228"/>
      <c r="P13" s="274"/>
      <c r="Q13" s="219"/>
    </row>
    <row r="14" spans="1:17" s="114" customFormat="1">
      <c r="A14" s="270"/>
      <c r="B14" s="303" t="s">
        <v>116</v>
      </c>
      <c r="C14" s="288">
        <f>C12-C13</f>
        <v>0</v>
      </c>
      <c r="D14" s="288"/>
      <c r="E14" s="288">
        <f t="shared" ref="E14" si="6">E12-E13</f>
        <v>0</v>
      </c>
      <c r="F14" s="288"/>
      <c r="G14" s="288">
        <f t="shared" ref="G14" si="7">G12-G13</f>
        <v>0</v>
      </c>
      <c r="H14" s="288"/>
      <c r="I14" s="288">
        <f t="shared" ref="I14" si="8">I12-I13</f>
        <v>0</v>
      </c>
      <c r="J14" s="288"/>
      <c r="K14" s="288"/>
      <c r="L14" s="288"/>
      <c r="M14" s="304">
        <f>SUM(C14:L14)</f>
        <v>0</v>
      </c>
      <c r="N14" s="289"/>
      <c r="O14" s="297" t="e">
        <f>M14/N16</f>
        <v>#DIV/0!</v>
      </c>
      <c r="P14" s="283"/>
      <c r="Q14" s="115"/>
    </row>
    <row r="15" spans="1:17" s="114" customFormat="1">
      <c r="A15" s="270"/>
      <c r="B15" s="287"/>
      <c r="C15" s="289"/>
      <c r="D15" s="289"/>
      <c r="E15" s="289"/>
      <c r="F15" s="289"/>
      <c r="G15" s="289"/>
      <c r="H15" s="289"/>
      <c r="I15" s="289"/>
      <c r="J15" s="289"/>
      <c r="K15" s="289"/>
      <c r="L15" s="289"/>
      <c r="M15" s="289"/>
      <c r="N15" s="289"/>
      <c r="O15" s="290"/>
      <c r="P15" s="283"/>
      <c r="Q15" s="115"/>
    </row>
    <row r="16" spans="1:17" s="114" customFormat="1">
      <c r="A16" s="270"/>
      <c r="B16" s="292" t="s">
        <v>117</v>
      </c>
      <c r="C16" s="293" t="e">
        <f>C11+C14</f>
        <v>#DIV/0!</v>
      </c>
      <c r="D16" s="293"/>
      <c r="E16" s="293" t="e">
        <f t="shared" ref="E16" si="9">E11+E14</f>
        <v>#DIV/0!</v>
      </c>
      <c r="F16" s="293"/>
      <c r="G16" s="293" t="e">
        <f t="shared" ref="G16" si="10">G11+G14</f>
        <v>#DIV/0!</v>
      </c>
      <c r="H16" s="293"/>
      <c r="I16" s="293" t="e">
        <f t="shared" ref="I16" si="11">I11+I14</f>
        <v>#DIV/0!</v>
      </c>
      <c r="J16" s="293"/>
      <c r="K16" s="293"/>
      <c r="L16" s="293"/>
      <c r="M16" s="293"/>
      <c r="N16" s="293" t="e">
        <f>M11+M14</f>
        <v>#DIV/0!</v>
      </c>
      <c r="O16" s="295"/>
      <c r="P16" s="283"/>
      <c r="Q16" s="115"/>
    </row>
    <row r="17" spans="1:17" s="114" customFormat="1">
      <c r="A17" s="270"/>
      <c r="B17" s="198"/>
      <c r="C17" s="211"/>
      <c r="D17" s="211"/>
      <c r="E17" s="211"/>
      <c r="F17" s="211"/>
      <c r="G17" s="211"/>
      <c r="H17" s="211"/>
      <c r="I17" s="211"/>
      <c r="J17" s="211"/>
      <c r="K17" s="211"/>
      <c r="L17" s="211"/>
      <c r="M17" s="211"/>
      <c r="N17" s="211"/>
      <c r="O17" s="201"/>
      <c r="P17" s="273"/>
      <c r="Q17" s="115"/>
    </row>
    <row r="18" spans="1:17" s="114" customFormat="1">
      <c r="A18" s="270"/>
      <c r="B18" s="202" t="s">
        <v>124</v>
      </c>
      <c r="C18" s="211"/>
      <c r="D18" s="211"/>
      <c r="E18" s="211"/>
      <c r="F18" s="211"/>
      <c r="G18" s="211"/>
      <c r="H18" s="211"/>
      <c r="I18" s="211"/>
      <c r="J18" s="211"/>
      <c r="K18" s="211"/>
      <c r="L18" s="211"/>
      <c r="M18" s="211"/>
      <c r="N18" s="211"/>
      <c r="O18" s="201"/>
      <c r="P18" s="273"/>
      <c r="Q18" s="115"/>
    </row>
    <row r="19" spans="1:17" s="114" customFormat="1">
      <c r="A19" s="270"/>
      <c r="B19" s="287" t="s">
        <v>26</v>
      </c>
      <c r="C19" s="288" t="e">
        <f>C$8*'Summary by Component'!C4</f>
        <v>#DIV/0!</v>
      </c>
      <c r="D19" s="289"/>
      <c r="E19" s="288" t="e">
        <f>E$8*'Summary by Component'!E4</f>
        <v>#DIV/0!</v>
      </c>
      <c r="F19" s="289"/>
      <c r="G19" s="288" t="e">
        <f>G$8*'Summary by Component'!G4</f>
        <v>#DIV/0!</v>
      </c>
      <c r="H19" s="289"/>
      <c r="I19" s="288" t="e">
        <f>I$8*'Summary by Component'!I4</f>
        <v>#DIV/0!</v>
      </c>
      <c r="J19" s="289"/>
      <c r="K19" s="288"/>
      <c r="L19" s="289"/>
      <c r="M19" s="289" t="e">
        <f>-SUM(C19:L19)</f>
        <v>#DIV/0!</v>
      </c>
      <c r="N19" s="289"/>
      <c r="O19" s="290" t="e">
        <f t="shared" ref="O19:O28" si="12">M19/N$30</f>
        <v>#DIV/0!</v>
      </c>
      <c r="P19" s="273"/>
      <c r="Q19" s="115"/>
    </row>
    <row r="20" spans="1:17" s="114" customFormat="1">
      <c r="A20" s="270"/>
      <c r="B20" s="287" t="s">
        <v>118</v>
      </c>
      <c r="C20" s="288" t="e">
        <f>C$8*'Summary by Component'!C5</f>
        <v>#DIV/0!</v>
      </c>
      <c r="D20" s="289"/>
      <c r="E20" s="288" t="e">
        <f>E$8*'Summary by Component'!E5</f>
        <v>#DIV/0!</v>
      </c>
      <c r="F20" s="289"/>
      <c r="G20" s="288" t="e">
        <f>G$8*'Summary by Component'!G5</f>
        <v>#DIV/0!</v>
      </c>
      <c r="H20" s="289"/>
      <c r="I20" s="288" t="e">
        <f>I$8*'Summary by Component'!I5</f>
        <v>#DIV/0!</v>
      </c>
      <c r="J20" s="289"/>
      <c r="K20" s="288"/>
      <c r="L20" s="289"/>
      <c r="M20" s="289" t="e">
        <f t="shared" ref="M20:M28" si="13">-SUM(C20:L20)</f>
        <v>#DIV/0!</v>
      </c>
      <c r="N20" s="289"/>
      <c r="O20" s="290" t="e">
        <f t="shared" si="12"/>
        <v>#DIV/0!</v>
      </c>
      <c r="P20" s="273"/>
      <c r="Q20" s="115"/>
    </row>
    <row r="21" spans="1:17" s="114" customFormat="1">
      <c r="A21" s="270"/>
      <c r="B21" s="287" t="s">
        <v>119</v>
      </c>
      <c r="C21" s="288" t="e">
        <f>C$8*'Summary by Component'!C6</f>
        <v>#DIV/0!</v>
      </c>
      <c r="D21" s="289"/>
      <c r="E21" s="288" t="e">
        <f>E$8*'Summary by Component'!E6</f>
        <v>#DIV/0!</v>
      </c>
      <c r="F21" s="289"/>
      <c r="G21" s="288" t="e">
        <f>G$8*'Summary by Component'!G6</f>
        <v>#DIV/0!</v>
      </c>
      <c r="H21" s="289"/>
      <c r="I21" s="288" t="e">
        <f>I$8*'Summary by Component'!I6</f>
        <v>#DIV/0!</v>
      </c>
      <c r="J21" s="289"/>
      <c r="K21" s="288"/>
      <c r="L21" s="289"/>
      <c r="M21" s="289" t="e">
        <f t="shared" si="13"/>
        <v>#DIV/0!</v>
      </c>
      <c r="N21" s="289"/>
      <c r="O21" s="290" t="e">
        <f t="shared" si="12"/>
        <v>#DIV/0!</v>
      </c>
      <c r="P21" s="273"/>
      <c r="Q21" s="115"/>
    </row>
    <row r="22" spans="1:17" s="114" customFormat="1">
      <c r="A22" s="270"/>
      <c r="B22" s="287" t="s">
        <v>35</v>
      </c>
      <c r="C22" s="288" t="e">
        <f>C$8*'Summary by Component'!C7</f>
        <v>#DIV/0!</v>
      </c>
      <c r="D22" s="289"/>
      <c r="E22" s="288" t="e">
        <f>E$8*'Summary by Component'!E7</f>
        <v>#DIV/0!</v>
      </c>
      <c r="F22" s="289"/>
      <c r="G22" s="288" t="e">
        <f>G$8*'Summary by Component'!G7</f>
        <v>#DIV/0!</v>
      </c>
      <c r="H22" s="289"/>
      <c r="I22" s="288" t="e">
        <f>I$8*'Summary by Component'!I7</f>
        <v>#DIV/0!</v>
      </c>
      <c r="J22" s="289"/>
      <c r="K22" s="288"/>
      <c r="L22" s="289"/>
      <c r="M22" s="289" t="e">
        <f t="shared" si="13"/>
        <v>#DIV/0!</v>
      </c>
      <c r="N22" s="289"/>
      <c r="O22" s="290" t="e">
        <f t="shared" si="12"/>
        <v>#DIV/0!</v>
      </c>
      <c r="P22" s="273"/>
      <c r="Q22" s="115"/>
    </row>
    <row r="23" spans="1:17" s="114" customFormat="1">
      <c r="A23" s="270"/>
      <c r="B23" s="287" t="s">
        <v>256</v>
      </c>
      <c r="C23" s="288" t="e">
        <f>C$8*'Summary by Component'!C8</f>
        <v>#DIV/0!</v>
      </c>
      <c r="D23" s="289"/>
      <c r="E23" s="288" t="e">
        <f>E$8*'Summary by Component'!E8</f>
        <v>#DIV/0!</v>
      </c>
      <c r="F23" s="289"/>
      <c r="G23" s="288" t="e">
        <f>G$8*'Summary by Component'!G8</f>
        <v>#DIV/0!</v>
      </c>
      <c r="H23" s="289"/>
      <c r="I23" s="288" t="e">
        <f>I$8*'Summary by Component'!I8</f>
        <v>#DIV/0!</v>
      </c>
      <c r="J23" s="289"/>
      <c r="K23" s="288"/>
      <c r="L23" s="289"/>
      <c r="M23" s="289" t="e">
        <f t="shared" si="13"/>
        <v>#DIV/0!</v>
      </c>
      <c r="N23" s="289"/>
      <c r="O23" s="290" t="e">
        <f t="shared" si="12"/>
        <v>#DIV/0!</v>
      </c>
      <c r="P23" s="273"/>
      <c r="Q23" s="115"/>
    </row>
    <row r="24" spans="1:17" s="114" customFormat="1">
      <c r="A24" s="270"/>
      <c r="B24" s="287" t="s">
        <v>220</v>
      </c>
      <c r="C24" s="288" t="e">
        <f>C$8*'Summary by Component'!C9</f>
        <v>#DIV/0!</v>
      </c>
      <c r="D24" s="289"/>
      <c r="E24" s="288" t="e">
        <f>E$8*'Summary by Component'!E9</f>
        <v>#DIV/0!</v>
      </c>
      <c r="F24" s="289"/>
      <c r="G24" s="288" t="e">
        <f>G$8*'Summary by Component'!G9</f>
        <v>#DIV/0!</v>
      </c>
      <c r="H24" s="289"/>
      <c r="I24" s="288" t="e">
        <f>I$8*'Summary by Component'!I9</f>
        <v>#DIV/0!</v>
      </c>
      <c r="J24" s="289"/>
      <c r="K24" s="288"/>
      <c r="L24" s="289"/>
      <c r="M24" s="289" t="e">
        <f t="shared" si="13"/>
        <v>#DIV/0!</v>
      </c>
      <c r="N24" s="289"/>
      <c r="O24" s="290" t="e">
        <f t="shared" si="12"/>
        <v>#DIV/0!</v>
      </c>
      <c r="P24" s="273"/>
      <c r="Q24" s="115"/>
    </row>
    <row r="25" spans="1:17" s="114" customFormat="1">
      <c r="A25" s="270"/>
      <c r="B25" s="287" t="s">
        <v>221</v>
      </c>
      <c r="C25" s="288" t="e">
        <f>C$8*'Summary by Component'!C10</f>
        <v>#DIV/0!</v>
      </c>
      <c r="D25" s="289"/>
      <c r="E25" s="288" t="e">
        <f>E$8*'Summary by Component'!E10</f>
        <v>#DIV/0!</v>
      </c>
      <c r="F25" s="289"/>
      <c r="G25" s="288" t="e">
        <f>G$8*'Summary by Component'!G10</f>
        <v>#DIV/0!</v>
      </c>
      <c r="H25" s="289"/>
      <c r="I25" s="288" t="e">
        <f>I$8*'Summary by Component'!I10</f>
        <v>#DIV/0!</v>
      </c>
      <c r="J25" s="289"/>
      <c r="K25" s="288"/>
      <c r="L25" s="289"/>
      <c r="M25" s="289" t="e">
        <f t="shared" si="13"/>
        <v>#DIV/0!</v>
      </c>
      <c r="N25" s="289"/>
      <c r="O25" s="290" t="e">
        <f t="shared" si="12"/>
        <v>#DIV/0!</v>
      </c>
      <c r="P25" s="273"/>
      <c r="Q25" s="115"/>
    </row>
    <row r="26" spans="1:17" s="114" customFormat="1">
      <c r="A26" s="270"/>
      <c r="B26" s="287" t="s">
        <v>212</v>
      </c>
      <c r="C26" s="288" t="e">
        <f>C$8*'Summary by Component'!C11</f>
        <v>#DIV/0!</v>
      </c>
      <c r="D26" s="289"/>
      <c r="E26" s="288" t="e">
        <f>E$8*'Summary by Component'!E11</f>
        <v>#DIV/0!</v>
      </c>
      <c r="F26" s="289"/>
      <c r="G26" s="288" t="e">
        <f>G$8*'Summary by Component'!G11</f>
        <v>#DIV/0!</v>
      </c>
      <c r="H26" s="289"/>
      <c r="I26" s="288" t="e">
        <f>I$8*'Summary by Component'!I11</f>
        <v>#DIV/0!</v>
      </c>
      <c r="J26" s="289"/>
      <c r="K26" s="288"/>
      <c r="L26" s="289"/>
      <c r="M26" s="289" t="e">
        <f t="shared" si="13"/>
        <v>#DIV/0!</v>
      </c>
      <c r="N26" s="289"/>
      <c r="O26" s="290" t="e">
        <f t="shared" si="12"/>
        <v>#DIV/0!</v>
      </c>
      <c r="P26" s="273"/>
      <c r="Q26" s="115"/>
    </row>
    <row r="27" spans="1:17" s="114" customFormat="1">
      <c r="A27" s="270"/>
      <c r="B27" s="287" t="s">
        <v>38</v>
      </c>
      <c r="C27" s="288" t="e">
        <f>C$8*'Summary by Component'!C12</f>
        <v>#DIV/0!</v>
      </c>
      <c r="D27" s="289"/>
      <c r="E27" s="288" t="e">
        <f>E$8*'Summary by Component'!E12</f>
        <v>#DIV/0!</v>
      </c>
      <c r="F27" s="289"/>
      <c r="G27" s="288" t="e">
        <f>G$8*'Summary by Component'!G12</f>
        <v>#DIV/0!</v>
      </c>
      <c r="H27" s="289"/>
      <c r="I27" s="288" t="e">
        <f>I$8*'Summary by Component'!I12</f>
        <v>#DIV/0!</v>
      </c>
      <c r="J27" s="289"/>
      <c r="K27" s="288"/>
      <c r="L27" s="289"/>
      <c r="M27" s="289" t="e">
        <f t="shared" si="13"/>
        <v>#DIV/0!</v>
      </c>
      <c r="N27" s="289"/>
      <c r="O27" s="290" t="e">
        <f t="shared" si="12"/>
        <v>#DIV/0!</v>
      </c>
      <c r="P27" s="273"/>
      <c r="Q27" s="115"/>
    </row>
    <row r="28" spans="1:17" s="114" customFormat="1">
      <c r="A28" s="270"/>
      <c r="B28" s="287" t="s">
        <v>109</v>
      </c>
      <c r="C28" s="288" t="e">
        <f>C$8*'Summary by Component'!C24</f>
        <v>#DIV/0!</v>
      </c>
      <c r="D28" s="289"/>
      <c r="E28" s="288" t="e">
        <f>E$8*'Summary by Component'!E24</f>
        <v>#DIV/0!</v>
      </c>
      <c r="F28" s="289"/>
      <c r="G28" s="288" t="e">
        <f>G$8*'Summary by Component'!G24</f>
        <v>#DIV/0!</v>
      </c>
      <c r="H28" s="289"/>
      <c r="I28" s="288" t="e">
        <f>I$8*'Summary by Component'!I24</f>
        <v>#DIV/0!</v>
      </c>
      <c r="J28" s="289"/>
      <c r="K28" s="288"/>
      <c r="L28" s="289"/>
      <c r="M28" s="289" t="e">
        <f t="shared" si="13"/>
        <v>#DIV/0!</v>
      </c>
      <c r="N28" s="289"/>
      <c r="O28" s="290" t="e">
        <f t="shared" si="12"/>
        <v>#DIV/0!</v>
      </c>
      <c r="P28" s="273"/>
      <c r="Q28" s="115"/>
    </row>
    <row r="29" spans="1:17" s="114" customFormat="1">
      <c r="A29" s="270"/>
      <c r="B29" s="287"/>
      <c r="C29" s="289"/>
      <c r="D29" s="289"/>
      <c r="E29" s="289"/>
      <c r="F29" s="289"/>
      <c r="G29" s="289"/>
      <c r="H29" s="289"/>
      <c r="I29" s="289"/>
      <c r="J29" s="289"/>
      <c r="K29" s="289"/>
      <c r="L29" s="289"/>
      <c r="M29" s="291"/>
      <c r="N29" s="289"/>
      <c r="O29" s="290"/>
      <c r="P29" s="273"/>
      <c r="Q29" s="115"/>
    </row>
    <row r="30" spans="1:17" s="114" customFormat="1">
      <c r="A30" s="270"/>
      <c r="B30" s="292" t="s">
        <v>65</v>
      </c>
      <c r="C30" s="293" t="e">
        <f>SUM(C19:C29)</f>
        <v>#DIV/0!</v>
      </c>
      <c r="D30" s="293"/>
      <c r="E30" s="293" t="e">
        <f t="shared" ref="E30" si="14">SUM(E19:E29)</f>
        <v>#DIV/0!</v>
      </c>
      <c r="F30" s="293"/>
      <c r="G30" s="293" t="e">
        <f t="shared" ref="G30" si="15">SUM(G19:G29)</f>
        <v>#DIV/0!</v>
      </c>
      <c r="H30" s="293"/>
      <c r="I30" s="293" t="e">
        <f t="shared" ref="I30" si="16">SUM(I19:I29)</f>
        <v>#DIV/0!</v>
      </c>
      <c r="J30" s="293"/>
      <c r="K30" s="293"/>
      <c r="L30" s="293"/>
      <c r="M30" s="293"/>
      <c r="N30" s="294" t="e">
        <f>SUM(M19:M28)</f>
        <v>#DIV/0!</v>
      </c>
      <c r="O30" s="295"/>
      <c r="P30" s="273"/>
      <c r="Q30" s="115"/>
    </row>
    <row r="31" spans="1:17" s="114" customFormat="1">
      <c r="A31" s="270"/>
      <c r="B31" s="292"/>
      <c r="C31" s="293"/>
      <c r="D31" s="293"/>
      <c r="E31" s="293"/>
      <c r="F31" s="293"/>
      <c r="G31" s="293"/>
      <c r="H31" s="293"/>
      <c r="I31" s="293"/>
      <c r="J31" s="293"/>
      <c r="K31" s="293"/>
      <c r="L31" s="293"/>
      <c r="M31" s="293"/>
      <c r="N31" s="294"/>
      <c r="O31" s="295"/>
      <c r="P31" s="273"/>
      <c r="Q31" s="115"/>
    </row>
    <row r="32" spans="1:17" s="114" customFormat="1">
      <c r="A32" s="270"/>
      <c r="B32" s="202" t="s">
        <v>141</v>
      </c>
      <c r="C32" s="213"/>
      <c r="D32" s="213"/>
      <c r="E32" s="213"/>
      <c r="F32" s="213"/>
      <c r="G32" s="213"/>
      <c r="H32" s="213"/>
      <c r="I32" s="213"/>
      <c r="J32" s="213"/>
      <c r="K32" s="213"/>
      <c r="L32" s="213"/>
      <c r="M32" s="213"/>
      <c r="N32" s="212"/>
      <c r="O32" s="201"/>
      <c r="P32" s="273"/>
      <c r="Q32" s="115"/>
    </row>
    <row r="33" spans="1:17" s="220" customFormat="1">
      <c r="A33" s="271"/>
      <c r="B33" s="216" t="s">
        <v>136</v>
      </c>
      <c r="C33" s="217"/>
      <c r="D33" s="217"/>
      <c r="E33" s="217"/>
      <c r="F33" s="217"/>
      <c r="G33" s="217"/>
      <c r="H33" s="217"/>
      <c r="I33" s="217"/>
      <c r="J33" s="217"/>
      <c r="K33" s="217"/>
      <c r="L33" s="217"/>
      <c r="M33" s="217"/>
      <c r="N33" s="217"/>
      <c r="O33" s="218"/>
      <c r="P33" s="274"/>
      <c r="Q33" s="219"/>
    </row>
    <row r="34" spans="1:17" s="220" customFormat="1">
      <c r="A34" s="271"/>
      <c r="B34" s="221" t="s">
        <v>252</v>
      </c>
      <c r="C34" s="222">
        <f>C$6*'Summary by Component'!C14</f>
        <v>0</v>
      </c>
      <c r="D34" s="223"/>
      <c r="E34" s="222">
        <f>E$6*'Summary by Component'!E14</f>
        <v>0</v>
      </c>
      <c r="F34" s="223"/>
      <c r="G34" s="222">
        <f>G$6*'Summary by Component'!G14</f>
        <v>0</v>
      </c>
      <c r="H34" s="223"/>
      <c r="I34" s="222">
        <f>I$6*'Summary by Component'!I14</f>
        <v>0</v>
      </c>
      <c r="J34" s="223"/>
      <c r="K34" s="222"/>
      <c r="L34" s="223"/>
      <c r="M34" s="222">
        <f>SUM(C34:L34)</f>
        <v>0</v>
      </c>
      <c r="N34" s="224"/>
      <c r="O34" s="218" t="e">
        <f>-M34/N30</f>
        <v>#DIV/0!</v>
      </c>
      <c r="P34" s="274"/>
      <c r="Q34" s="219"/>
    </row>
    <row r="35" spans="1:17" s="225" customFormat="1" ht="10">
      <c r="A35" s="272"/>
      <c r="B35" s="221" t="s">
        <v>253</v>
      </c>
      <c r="C35" s="222">
        <f>C$6*'Summary by Component'!C15</f>
        <v>0</v>
      </c>
      <c r="D35" s="223"/>
      <c r="E35" s="222">
        <f>E$6*'Summary by Component'!E15</f>
        <v>0</v>
      </c>
      <c r="F35" s="223"/>
      <c r="G35" s="222">
        <f>G$6*'Summary by Component'!G15</f>
        <v>0</v>
      </c>
      <c r="H35" s="223"/>
      <c r="I35" s="222">
        <f>I$6*'Summary by Component'!I15</f>
        <v>0</v>
      </c>
      <c r="J35" s="223"/>
      <c r="K35" s="222"/>
      <c r="L35" s="223"/>
      <c r="M35" s="222">
        <f>SUM(C35:L35)</f>
        <v>0</v>
      </c>
      <c r="N35" s="224"/>
      <c r="O35" s="218" t="e">
        <f>-M35/N30</f>
        <v>#DIV/0!</v>
      </c>
      <c r="P35" s="272"/>
    </row>
    <row r="36" spans="1:17" s="220" customFormat="1">
      <c r="A36" s="271"/>
      <c r="B36" s="221" t="s">
        <v>254</v>
      </c>
      <c r="C36" s="222">
        <f>C$6*'Summary by Component'!C16</f>
        <v>0</v>
      </c>
      <c r="D36" s="223"/>
      <c r="E36" s="222">
        <f>E$6*'Summary by Component'!E16</f>
        <v>0</v>
      </c>
      <c r="F36" s="223"/>
      <c r="G36" s="222">
        <f>G$6*'Summary by Component'!G16</f>
        <v>0</v>
      </c>
      <c r="H36" s="223"/>
      <c r="I36" s="222">
        <f>I$6*'Summary by Component'!I16</f>
        <v>0</v>
      </c>
      <c r="J36" s="223"/>
      <c r="K36" s="222"/>
      <c r="L36" s="223"/>
      <c r="M36" s="222">
        <f>SUM(C36:L36)</f>
        <v>0</v>
      </c>
      <c r="N36" s="224"/>
      <c r="O36" s="218" t="e">
        <f>-M36/N30</f>
        <v>#DIV/0!</v>
      </c>
      <c r="P36" s="274"/>
      <c r="Q36" s="219"/>
    </row>
    <row r="37" spans="1:17" s="220" customFormat="1">
      <c r="A37" s="271"/>
      <c r="B37" s="305" t="s">
        <v>255</v>
      </c>
      <c r="C37" s="306">
        <v>0</v>
      </c>
      <c r="D37" s="289"/>
      <c r="E37" s="306">
        <v>0</v>
      </c>
      <c r="F37" s="289"/>
      <c r="G37" s="306">
        <v>0</v>
      </c>
      <c r="H37" s="289"/>
      <c r="I37" s="306">
        <v>0</v>
      </c>
      <c r="J37" s="289"/>
      <c r="K37" s="306"/>
      <c r="L37" s="289"/>
      <c r="M37" s="307">
        <f>SUM(C37:L37)</f>
        <v>0</v>
      </c>
      <c r="N37" s="316"/>
      <c r="O37" s="218" t="e">
        <f>-M37/N30</f>
        <v>#DIV/0!</v>
      </c>
      <c r="P37" s="274"/>
      <c r="Q37" s="219"/>
    </row>
    <row r="38" spans="1:17" s="114" customFormat="1">
      <c r="A38" s="270"/>
      <c r="B38" s="226" t="s">
        <v>120</v>
      </c>
      <c r="C38" s="426">
        <f>SUM(C34:C37)</f>
        <v>0</v>
      </c>
      <c r="D38" s="293"/>
      <c r="E38" s="426">
        <f t="shared" ref="E38" si="17">SUM(E34:E37)</f>
        <v>0</v>
      </c>
      <c r="F38" s="293"/>
      <c r="G38" s="426">
        <f t="shared" ref="G38" si="18">SUM(G34:G37)</f>
        <v>0</v>
      </c>
      <c r="H38" s="293"/>
      <c r="I38" s="426">
        <f t="shared" ref="I38" si="19">SUM(I34:I37)</f>
        <v>0</v>
      </c>
      <c r="J38" s="293"/>
      <c r="K38" s="426"/>
      <c r="L38" s="293"/>
      <c r="M38" s="426"/>
      <c r="N38" s="294">
        <f>SUM(M34:M37)</f>
        <v>0</v>
      </c>
      <c r="O38" s="210"/>
      <c r="P38" s="273"/>
      <c r="Q38" s="115"/>
    </row>
    <row r="39" spans="1:17" s="114" customFormat="1">
      <c r="A39" s="270"/>
      <c r="B39" s="226"/>
      <c r="C39" s="214"/>
      <c r="D39" s="209"/>
      <c r="E39" s="214"/>
      <c r="F39" s="209"/>
      <c r="G39" s="214"/>
      <c r="H39" s="209"/>
      <c r="I39" s="214"/>
      <c r="J39" s="209"/>
      <c r="K39" s="214"/>
      <c r="L39" s="209"/>
      <c r="M39" s="214"/>
      <c r="N39" s="215"/>
      <c r="O39" s="210"/>
      <c r="P39" s="273"/>
      <c r="Q39" s="115"/>
    </row>
    <row r="40" spans="1:17" s="372" customFormat="1">
      <c r="A40" s="285"/>
      <c r="B40" s="287" t="s">
        <v>121</v>
      </c>
      <c r="C40" s="306"/>
      <c r="D40" s="287"/>
      <c r="E40" s="306"/>
      <c r="F40" s="287"/>
      <c r="G40" s="306"/>
      <c r="H40" s="287"/>
      <c r="I40" s="306"/>
      <c r="J40" s="287"/>
      <c r="K40" s="306"/>
      <c r="L40" s="287"/>
      <c r="M40" s="306"/>
      <c r="N40" s="309"/>
      <c r="O40" s="295"/>
      <c r="P40" s="283"/>
      <c r="Q40" s="406"/>
    </row>
    <row r="41" spans="1:17" s="372" customFormat="1">
      <c r="A41" s="285"/>
      <c r="B41" s="310" t="s">
        <v>139</v>
      </c>
      <c r="C41" s="306" t="e">
        <f>C7*'Summary by Component'!C29</f>
        <v>#DIV/0!</v>
      </c>
      <c r="D41" s="293"/>
      <c r="E41" s="306" t="e">
        <f>E7*'Summary by Component'!E29</f>
        <v>#DIV/0!</v>
      </c>
      <c r="F41" s="293"/>
      <c r="G41" s="306" t="e">
        <f>G7*'Summary by Component'!G29</f>
        <v>#DIV/0!</v>
      </c>
      <c r="H41" s="293"/>
      <c r="I41" s="306" t="e">
        <f>I7*'Summary by Component'!I29</f>
        <v>#DIV/0!</v>
      </c>
      <c r="J41" s="293"/>
      <c r="K41" s="311"/>
      <c r="L41" s="293"/>
      <c r="M41" s="312" t="e">
        <f>SUM(C41:L41)</f>
        <v>#DIV/0!</v>
      </c>
      <c r="N41" s="293"/>
      <c r="O41" s="290" t="e">
        <f>M41/N16</f>
        <v>#DIV/0!</v>
      </c>
      <c r="P41" s="283"/>
      <c r="Q41" s="406"/>
    </row>
    <row r="42" spans="1:17" s="114" customFormat="1">
      <c r="A42" s="270"/>
      <c r="B42" s="287"/>
      <c r="C42" s="306"/>
      <c r="D42" s="287"/>
      <c r="E42" s="306"/>
      <c r="F42" s="287"/>
      <c r="G42" s="306"/>
      <c r="H42" s="287"/>
      <c r="I42" s="306"/>
      <c r="J42" s="287"/>
      <c r="K42" s="306"/>
      <c r="L42" s="287"/>
      <c r="M42" s="306"/>
      <c r="N42" s="309"/>
      <c r="O42" s="295"/>
      <c r="P42" s="273"/>
      <c r="Q42" s="115"/>
    </row>
    <row r="43" spans="1:17" s="114" customFormat="1">
      <c r="A43" s="270"/>
      <c r="B43" s="424" t="s">
        <v>214</v>
      </c>
      <c r="C43" s="313" t="e">
        <f>C38+C41</f>
        <v>#DIV/0!</v>
      </c>
      <c r="D43" s="314"/>
      <c r="E43" s="313" t="e">
        <f t="shared" ref="E43" si="20">E38+E41</f>
        <v>#DIV/0!</v>
      </c>
      <c r="F43" s="314"/>
      <c r="G43" s="313" t="e">
        <f t="shared" ref="G43" si="21">G38+G41</f>
        <v>#DIV/0!</v>
      </c>
      <c r="H43" s="314"/>
      <c r="I43" s="313" t="e">
        <f t="shared" ref="I43" si="22">I38+I41</f>
        <v>#DIV/0!</v>
      </c>
      <c r="J43" s="314"/>
      <c r="K43" s="313"/>
      <c r="L43" s="314"/>
      <c r="M43" s="306"/>
      <c r="N43" s="308" t="e">
        <f>SUM(C43:M43)</f>
        <v>#DIV/0!</v>
      </c>
      <c r="O43" s="290" t="e">
        <f>N43/N16</f>
        <v>#DIV/0!</v>
      </c>
      <c r="P43" s="273"/>
      <c r="Q43" s="115"/>
    </row>
    <row r="44" spans="1:17" s="114" customFormat="1">
      <c r="A44" s="270"/>
      <c r="B44" s="425" t="s">
        <v>329</v>
      </c>
      <c r="C44" s="309">
        <v>0</v>
      </c>
      <c r="D44" s="314"/>
      <c r="E44" s="309">
        <v>0</v>
      </c>
      <c r="F44" s="314"/>
      <c r="G44" s="309">
        <v>0</v>
      </c>
      <c r="H44" s="314"/>
      <c r="I44" s="309">
        <v>0</v>
      </c>
      <c r="J44" s="314"/>
      <c r="K44" s="313"/>
      <c r="L44" s="314"/>
      <c r="M44" s="306"/>
      <c r="N44" s="308">
        <f t="shared" ref="N44:N47" si="23">SUM(C44:M44)</f>
        <v>0</v>
      </c>
      <c r="O44" s="290"/>
      <c r="P44" s="273"/>
      <c r="Q44" s="115"/>
    </row>
    <row r="45" spans="1:17" s="114" customFormat="1">
      <c r="A45" s="270"/>
      <c r="B45" s="425" t="s">
        <v>323</v>
      </c>
      <c r="C45" s="309">
        <v>0</v>
      </c>
      <c r="D45" s="314"/>
      <c r="E45" s="309">
        <v>0</v>
      </c>
      <c r="F45" s="314"/>
      <c r="G45" s="309">
        <v>0</v>
      </c>
      <c r="H45" s="314"/>
      <c r="I45" s="309">
        <v>0</v>
      </c>
      <c r="J45" s="314"/>
      <c r="K45" s="313"/>
      <c r="L45" s="314"/>
      <c r="M45" s="306"/>
      <c r="N45" s="308">
        <f>SUM(C45:M45)</f>
        <v>0</v>
      </c>
      <c r="O45" s="290"/>
      <c r="P45" s="273"/>
      <c r="Q45" s="115"/>
    </row>
    <row r="46" spans="1:17" s="114" customFormat="1">
      <c r="A46" s="270"/>
      <c r="B46" s="425" t="s">
        <v>324</v>
      </c>
      <c r="C46" s="309">
        <v>0</v>
      </c>
      <c r="D46" s="314"/>
      <c r="E46" s="309">
        <v>0</v>
      </c>
      <c r="F46" s="314"/>
      <c r="G46" s="309">
        <v>0</v>
      </c>
      <c r="H46" s="314"/>
      <c r="I46" s="309">
        <v>0</v>
      </c>
      <c r="J46" s="314"/>
      <c r="K46" s="313"/>
      <c r="L46" s="314"/>
      <c r="M46" s="306"/>
      <c r="N46" s="308">
        <f t="shared" si="23"/>
        <v>0</v>
      </c>
      <c r="O46" s="290"/>
      <c r="P46" s="273"/>
      <c r="Q46" s="115"/>
    </row>
    <row r="47" spans="1:17" s="114" customFormat="1" ht="20">
      <c r="A47" s="270"/>
      <c r="B47" s="424" t="s">
        <v>325</v>
      </c>
      <c r="C47" s="313" t="e">
        <f>C43+C44+C45+C46</f>
        <v>#DIV/0!</v>
      </c>
      <c r="D47" s="314"/>
      <c r="E47" s="313" t="e">
        <f t="shared" ref="E47" si="24">E43+E44+E45+E46</f>
        <v>#DIV/0!</v>
      </c>
      <c r="F47" s="314"/>
      <c r="G47" s="313" t="e">
        <f t="shared" ref="G47" si="25">G43+G44+G45+G46</f>
        <v>#DIV/0!</v>
      </c>
      <c r="H47" s="314"/>
      <c r="I47" s="313" t="e">
        <f t="shared" ref="I47" si="26">I43+I44+I45+I46</f>
        <v>#DIV/0!</v>
      </c>
      <c r="J47" s="314"/>
      <c r="K47" s="313"/>
      <c r="L47" s="314"/>
      <c r="M47" s="306"/>
      <c r="N47" s="315" t="e">
        <f t="shared" si="23"/>
        <v>#DIV/0!</v>
      </c>
      <c r="O47" s="290" t="e">
        <f>N47/N16</f>
        <v>#DIV/0!</v>
      </c>
      <c r="P47" s="273"/>
      <c r="Q47" s="115"/>
    </row>
    <row r="48" spans="1:17" s="114" customFormat="1">
      <c r="A48" s="270"/>
      <c r="B48" s="287"/>
      <c r="C48" s="306"/>
      <c r="D48" s="314"/>
      <c r="E48" s="306"/>
      <c r="F48" s="314"/>
      <c r="G48" s="306"/>
      <c r="H48" s="314"/>
      <c r="I48" s="306"/>
      <c r="J48" s="314"/>
      <c r="K48" s="306"/>
      <c r="L48" s="314"/>
      <c r="M48" s="306"/>
      <c r="N48" s="316"/>
      <c r="O48" s="290"/>
      <c r="P48" s="273"/>
      <c r="Q48" s="115"/>
    </row>
    <row r="49" spans="1:17" s="114" customFormat="1" ht="15" thickBot="1">
      <c r="A49" s="270"/>
      <c r="B49" s="298" t="s">
        <v>122</v>
      </c>
      <c r="C49" s="313" t="e">
        <f>ROUND(C16-C30-C43,0)</f>
        <v>#DIV/0!</v>
      </c>
      <c r="D49" s="317"/>
      <c r="E49" s="313" t="e">
        <f t="shared" ref="E49" si="27">ROUND(E16-E30-E43,0)</f>
        <v>#DIV/0!</v>
      </c>
      <c r="F49" s="317"/>
      <c r="G49" s="313" t="e">
        <f t="shared" ref="G49" si="28">ROUND(G16-G30-G43,0)</f>
        <v>#DIV/0!</v>
      </c>
      <c r="H49" s="317"/>
      <c r="I49" s="313" t="e">
        <f t="shared" ref="I49" si="29">ROUND(I16-I30-I43,0)</f>
        <v>#DIV/0!</v>
      </c>
      <c r="J49" s="317"/>
      <c r="K49" s="313"/>
      <c r="L49" s="317"/>
      <c r="M49" s="309"/>
      <c r="N49" s="318" t="e">
        <f>ROUND(N16+N30-N43,0)</f>
        <v>#DIV/0!</v>
      </c>
      <c r="O49" s="290"/>
      <c r="P49" s="273"/>
      <c r="Q49" s="115"/>
    </row>
    <row r="50" spans="1:17" s="114" customFormat="1" ht="15" customHeight="1" thickTop="1">
      <c r="A50" s="270"/>
      <c r="B50" s="298"/>
      <c r="C50" s="313"/>
      <c r="D50" s="317"/>
      <c r="E50" s="313"/>
      <c r="F50" s="317"/>
      <c r="G50" s="313"/>
      <c r="H50" s="317"/>
      <c r="I50" s="313"/>
      <c r="J50" s="317"/>
      <c r="K50" s="313"/>
      <c r="L50" s="317"/>
      <c r="M50" s="309"/>
      <c r="N50" s="308"/>
      <c r="O50" s="290"/>
      <c r="P50" s="273"/>
      <c r="Q50" s="115"/>
    </row>
    <row r="51" spans="1:17" ht="60" customHeight="1">
      <c r="A51" s="95"/>
      <c r="B51" s="95"/>
      <c r="C51" s="95"/>
      <c r="D51" s="95"/>
      <c r="E51" s="95"/>
      <c r="F51" s="95"/>
      <c r="G51" s="95"/>
      <c r="H51" s="95"/>
      <c r="I51" s="95"/>
      <c r="J51" s="95"/>
      <c r="K51" s="95"/>
      <c r="L51" s="95"/>
      <c r="M51" s="95"/>
      <c r="N51" s="95"/>
      <c r="O51" s="95"/>
      <c r="P51" s="95"/>
      <c r="Q51" s="39"/>
    </row>
  </sheetData>
  <printOptions horizontalCentered="1"/>
  <pageMargins left="0.25" right="0.25" top="0.25" bottom="0.25" header="0" footer="0"/>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7"/>
  <sheetViews>
    <sheetView topLeftCell="A2" zoomScale="120" zoomScaleNormal="120" zoomScalePageLayoutView="90" workbookViewId="0">
      <selection activeCell="C25" sqref="C25:G25"/>
    </sheetView>
  </sheetViews>
  <sheetFormatPr defaultRowHeight="14.5"/>
  <cols>
    <col min="1" max="1" width="2.54296875" customWidth="1"/>
    <col min="2" max="2" width="28.54296875" customWidth="1"/>
    <col min="3" max="3" width="13.26953125" bestFit="1" customWidth="1"/>
    <col min="4" max="4" width="11.26953125" customWidth="1"/>
    <col min="5" max="5" width="9.54296875" customWidth="1"/>
    <col min="6" max="6" width="18" bestFit="1" customWidth="1"/>
    <col min="7" max="7" width="11.54296875" customWidth="1"/>
    <col min="8" max="8" width="12.81640625" customWidth="1"/>
    <col min="9" max="9" width="5" style="252" bestFit="1" customWidth="1"/>
    <col min="10" max="10" width="12.81640625" customWidth="1"/>
    <col min="11" max="11" width="5" style="252" bestFit="1" customWidth="1"/>
    <col min="12" max="12" width="12.81640625" customWidth="1"/>
    <col min="13" max="13" width="5" style="252" bestFit="1" customWidth="1"/>
    <col min="14" max="14" width="12.81640625" customWidth="1"/>
    <col min="15" max="15" width="5" style="252" bestFit="1" customWidth="1"/>
    <col min="16" max="16" width="8.81640625" bestFit="1" customWidth="1"/>
    <col min="17" max="17" width="5.1796875" style="252" bestFit="1" customWidth="1"/>
    <col min="18" max="18" width="2.54296875" customWidth="1"/>
  </cols>
  <sheetData>
    <row r="1" spans="1:18" ht="63.65" customHeight="1">
      <c r="A1" s="43"/>
      <c r="B1" s="148" t="s">
        <v>295</v>
      </c>
      <c r="C1" s="4"/>
      <c r="D1" s="4"/>
      <c r="E1" s="4"/>
      <c r="F1" s="4"/>
      <c r="G1" s="4"/>
      <c r="H1" s="4"/>
      <c r="I1" s="229"/>
      <c r="J1" s="4"/>
      <c r="K1" s="229"/>
      <c r="L1" s="4"/>
      <c r="M1" s="229"/>
      <c r="N1" s="4"/>
      <c r="O1" s="229"/>
      <c r="P1" s="4"/>
      <c r="Q1" s="229"/>
      <c r="R1" s="4"/>
    </row>
    <row r="2" spans="1:18">
      <c r="A2" s="5"/>
      <c r="B2" s="5"/>
      <c r="C2" s="5"/>
      <c r="D2" s="5"/>
      <c r="E2" s="5"/>
      <c r="F2" s="5"/>
      <c r="G2" s="5"/>
      <c r="H2" s="5"/>
      <c r="I2" s="230"/>
      <c r="J2" s="5"/>
      <c r="K2" s="230"/>
      <c r="L2" s="5"/>
      <c r="M2" s="230"/>
      <c r="N2" s="5"/>
      <c r="O2" s="230"/>
      <c r="P2" s="5"/>
      <c r="Q2" s="230"/>
      <c r="R2" s="5"/>
    </row>
    <row r="3" spans="1:18" s="36" customFormat="1" ht="10.5">
      <c r="A3" s="45"/>
      <c r="B3" s="46" t="s">
        <v>215</v>
      </c>
      <c r="C3" s="47"/>
      <c r="D3" s="47"/>
      <c r="E3" s="47"/>
      <c r="F3" s="47"/>
      <c r="G3" s="48"/>
      <c r="H3" s="49" t="s">
        <v>278</v>
      </c>
      <c r="I3" s="231"/>
      <c r="J3" s="49" t="s">
        <v>279</v>
      </c>
      <c r="K3" s="231"/>
      <c r="L3" s="49" t="s">
        <v>280</v>
      </c>
      <c r="M3" s="231"/>
      <c r="N3" s="49" t="s">
        <v>281</v>
      </c>
      <c r="O3" s="231"/>
      <c r="P3" s="49" t="s">
        <v>21</v>
      </c>
      <c r="Q3" s="231"/>
      <c r="R3" s="45"/>
    </row>
    <row r="4" spans="1:18" s="36" customFormat="1" ht="10">
      <c r="A4" s="45"/>
      <c r="B4" s="50" t="s">
        <v>22</v>
      </c>
      <c r="C4" s="51"/>
      <c r="D4" s="51"/>
      <c r="E4" s="51"/>
      <c r="F4" s="51"/>
      <c r="G4" s="52"/>
      <c r="H4" s="53">
        <v>0</v>
      </c>
      <c r="I4" s="232"/>
      <c r="J4" s="53">
        <v>0</v>
      </c>
      <c r="K4" s="232"/>
      <c r="L4" s="53">
        <v>0</v>
      </c>
      <c r="M4" s="232"/>
      <c r="N4" s="53">
        <v>0</v>
      </c>
      <c r="O4" s="232"/>
      <c r="P4" s="53"/>
      <c r="Q4" s="232"/>
      <c r="R4" s="45"/>
    </row>
    <row r="5" spans="1:18" s="36" customFormat="1" ht="10">
      <c r="A5" s="45"/>
      <c r="B5" s="50" t="s">
        <v>23</v>
      </c>
      <c r="C5" s="51"/>
      <c r="D5" s="51"/>
      <c r="E5" s="51"/>
      <c r="F5" s="51"/>
      <c r="G5" s="52"/>
      <c r="H5" s="53">
        <v>0</v>
      </c>
      <c r="I5" s="232"/>
      <c r="J5" s="53">
        <v>0</v>
      </c>
      <c r="K5" s="232"/>
      <c r="L5" s="53">
        <v>0</v>
      </c>
      <c r="M5" s="232"/>
      <c r="N5" s="53">
        <v>0</v>
      </c>
      <c r="O5" s="232"/>
      <c r="P5" s="53"/>
      <c r="Q5" s="232"/>
      <c r="R5" s="45"/>
    </row>
    <row r="6" spans="1:18" s="36" customFormat="1" ht="10">
      <c r="A6" s="45"/>
      <c r="B6" s="50" t="s">
        <v>24</v>
      </c>
      <c r="C6" s="51"/>
      <c r="D6" s="51"/>
      <c r="E6" s="51"/>
      <c r="F6" s="51"/>
      <c r="G6" s="52"/>
      <c r="H6" s="53">
        <v>0</v>
      </c>
      <c r="I6" s="232"/>
      <c r="J6" s="53">
        <v>0</v>
      </c>
      <c r="K6" s="232"/>
      <c r="L6" s="53">
        <v>0</v>
      </c>
      <c r="M6" s="232"/>
      <c r="N6" s="53">
        <v>0</v>
      </c>
      <c r="O6" s="232"/>
      <c r="P6" s="53"/>
      <c r="Q6" s="232"/>
      <c r="R6" s="45"/>
    </row>
    <row r="7" spans="1:18" s="36" customFormat="1" ht="10">
      <c r="A7" s="45"/>
      <c r="B7" s="50" t="s">
        <v>25</v>
      </c>
      <c r="C7" s="51"/>
      <c r="D7" s="51"/>
      <c r="E7" s="51"/>
      <c r="F7" s="51"/>
      <c r="G7" s="52"/>
      <c r="H7" s="54">
        <f>H5+H6</f>
        <v>0</v>
      </c>
      <c r="I7" s="232"/>
      <c r="J7" s="54">
        <f t="shared" ref="J7" si="0">J5+J6</f>
        <v>0</v>
      </c>
      <c r="K7" s="232"/>
      <c r="L7" s="54">
        <f t="shared" ref="L7" si="1">L5+L6</f>
        <v>0</v>
      </c>
      <c r="M7" s="232"/>
      <c r="N7" s="54">
        <f t="shared" ref="N7" si="2">N5+N6</f>
        <v>0</v>
      </c>
      <c r="O7" s="232"/>
      <c r="P7" s="55"/>
      <c r="Q7" s="232"/>
      <c r="R7" s="45"/>
    </row>
    <row r="8" spans="1:18" s="36" customFormat="1" ht="10">
      <c r="A8" s="45"/>
      <c r="B8" s="56"/>
      <c r="C8" s="56"/>
      <c r="D8" s="56"/>
      <c r="E8" s="56"/>
      <c r="F8" s="56"/>
      <c r="G8" s="56"/>
      <c r="H8" s="56"/>
      <c r="I8" s="233"/>
      <c r="J8" s="56"/>
      <c r="K8" s="233"/>
      <c r="L8" s="56"/>
      <c r="M8" s="233"/>
      <c r="N8" s="56"/>
      <c r="O8" s="233"/>
      <c r="P8" s="57"/>
      <c r="Q8" s="233"/>
      <c r="R8" s="45"/>
    </row>
    <row r="9" spans="1:18" s="36" customFormat="1" ht="10.5">
      <c r="A9" s="45"/>
      <c r="B9" s="58" t="s">
        <v>26</v>
      </c>
      <c r="C9" s="59" t="s">
        <v>315</v>
      </c>
      <c r="D9" s="59" t="s">
        <v>316</v>
      </c>
      <c r="E9" s="59" t="s">
        <v>317</v>
      </c>
      <c r="F9" s="59" t="s">
        <v>318</v>
      </c>
      <c r="G9" s="59" t="s">
        <v>319</v>
      </c>
      <c r="H9" s="56"/>
      <c r="I9" s="233"/>
      <c r="J9" s="56"/>
      <c r="K9" s="233"/>
      <c r="L9" s="56"/>
      <c r="M9" s="233"/>
      <c r="N9" s="56"/>
      <c r="O9" s="233"/>
      <c r="P9" s="56"/>
      <c r="Q9" s="233"/>
      <c r="R9" s="45"/>
    </row>
    <row r="10" spans="1:18" s="36" customFormat="1" ht="10">
      <c r="A10" s="45"/>
      <c r="B10" s="60"/>
      <c r="C10" s="53"/>
      <c r="D10" s="61"/>
      <c r="E10" s="254"/>
      <c r="F10" s="260"/>
      <c r="G10" s="254"/>
      <c r="H10" s="64"/>
      <c r="I10" s="167"/>
      <c r="J10" s="64"/>
      <c r="K10" s="167"/>
      <c r="L10" s="64"/>
      <c r="M10" s="167"/>
      <c r="N10" s="64"/>
      <c r="O10" s="167"/>
      <c r="P10" s="65"/>
      <c r="Q10" s="167">
        <f t="shared" ref="Q10:Q13" si="3">I10</f>
        <v>0</v>
      </c>
      <c r="R10" s="45"/>
    </row>
    <row r="11" spans="1:18" s="36" customFormat="1" ht="10">
      <c r="A11" s="45"/>
      <c r="B11" s="60"/>
      <c r="C11" s="53"/>
      <c r="D11" s="61"/>
      <c r="E11" s="254"/>
      <c r="F11" s="260"/>
      <c r="G11" s="254"/>
      <c r="H11" s="64"/>
      <c r="I11" s="167"/>
      <c r="J11" s="64"/>
      <c r="K11" s="167"/>
      <c r="L11" s="64"/>
      <c r="M11" s="167"/>
      <c r="N11" s="64"/>
      <c r="O11" s="167"/>
      <c r="P11" s="65"/>
      <c r="Q11" s="167">
        <f t="shared" si="3"/>
        <v>0</v>
      </c>
      <c r="R11" s="45"/>
    </row>
    <row r="12" spans="1:18" s="36" customFormat="1" ht="10">
      <c r="A12" s="45"/>
      <c r="B12" s="60"/>
      <c r="C12" s="53"/>
      <c r="D12" s="61"/>
      <c r="E12" s="254"/>
      <c r="F12" s="260"/>
      <c r="G12" s="254"/>
      <c r="H12" s="64"/>
      <c r="I12" s="167"/>
      <c r="J12" s="64"/>
      <c r="K12" s="167"/>
      <c r="L12" s="64"/>
      <c r="M12" s="167"/>
      <c r="N12" s="64"/>
      <c r="O12" s="167"/>
      <c r="P12" s="65"/>
      <c r="Q12" s="167">
        <f t="shared" si="3"/>
        <v>0</v>
      </c>
      <c r="R12" s="45"/>
    </row>
    <row r="13" spans="1:18" s="36" customFormat="1" ht="10">
      <c r="A13" s="45"/>
      <c r="B13" s="60"/>
      <c r="C13" s="53"/>
      <c r="D13" s="61"/>
      <c r="E13" s="254"/>
      <c r="F13" s="260"/>
      <c r="G13" s="254"/>
      <c r="H13" s="64"/>
      <c r="I13" s="167"/>
      <c r="J13" s="64"/>
      <c r="K13" s="167"/>
      <c r="L13" s="64"/>
      <c r="M13" s="167"/>
      <c r="N13" s="64"/>
      <c r="O13" s="167"/>
      <c r="P13" s="65"/>
      <c r="Q13" s="167">
        <f t="shared" si="3"/>
        <v>0</v>
      </c>
      <c r="R13" s="45"/>
    </row>
    <row r="14" spans="1:18" s="36" customFormat="1" ht="10.5">
      <c r="A14" s="45"/>
      <c r="B14" s="46"/>
      <c r="C14" s="47"/>
      <c r="D14" s="47"/>
      <c r="E14" s="47"/>
      <c r="F14" s="47"/>
      <c r="G14" s="66" t="s">
        <v>298</v>
      </c>
      <c r="H14" s="257">
        <f>SUM(H10:H13)</f>
        <v>0</v>
      </c>
      <c r="I14" s="234"/>
      <c r="J14" s="257">
        <f t="shared" ref="J14" si="4">SUM(J10:J13)</f>
        <v>0</v>
      </c>
      <c r="K14" s="234"/>
      <c r="L14" s="257">
        <f t="shared" ref="L14" si="5">SUM(L10:L13)</f>
        <v>0</v>
      </c>
      <c r="M14" s="234"/>
      <c r="N14" s="257">
        <f t="shared" ref="N14" si="6">SUM(N10:N13)</f>
        <v>0</v>
      </c>
      <c r="O14" s="234"/>
      <c r="P14" s="67">
        <f>SUM(P13:P13)</f>
        <v>0</v>
      </c>
      <c r="Q14" s="234"/>
      <c r="R14" s="45"/>
    </row>
    <row r="15" spans="1:18" s="36" customFormat="1" ht="10.5">
      <c r="A15" s="45"/>
      <c r="B15" s="46"/>
      <c r="C15" s="47"/>
      <c r="D15" s="47"/>
      <c r="E15" s="47"/>
      <c r="F15" s="47"/>
      <c r="G15" s="66" t="s">
        <v>299</v>
      </c>
      <c r="H15" s="256" t="e">
        <f>H14/H7</f>
        <v>#DIV/0!</v>
      </c>
      <c r="I15" s="235"/>
      <c r="J15" s="256" t="e">
        <f t="shared" ref="J15" si="7">J14/J7</f>
        <v>#DIV/0!</v>
      </c>
      <c r="K15" s="235"/>
      <c r="L15" s="256" t="e">
        <f t="shared" ref="L15" si="8">L14/L7</f>
        <v>#DIV/0!</v>
      </c>
      <c r="M15" s="235"/>
      <c r="N15" s="256" t="e">
        <f t="shared" ref="N15" si="9">N14/N7</f>
        <v>#DIV/0!</v>
      </c>
      <c r="O15" s="235"/>
      <c r="P15" s="68"/>
      <c r="Q15" s="235"/>
      <c r="R15" s="45"/>
    </row>
    <row r="16" spans="1:18" s="36" customFormat="1" ht="10.5">
      <c r="A16" s="45"/>
      <c r="B16" s="69"/>
      <c r="C16" s="69"/>
      <c r="D16" s="69"/>
      <c r="E16" s="69"/>
      <c r="F16" s="69"/>
      <c r="G16" s="69"/>
      <c r="H16" s="70"/>
      <c r="I16" s="236"/>
      <c r="J16" s="70"/>
      <c r="K16" s="236"/>
      <c r="L16" s="70"/>
      <c r="M16" s="236"/>
      <c r="N16" s="70"/>
      <c r="O16" s="236"/>
      <c r="P16" s="70"/>
      <c r="Q16" s="236"/>
      <c r="R16" s="45"/>
    </row>
    <row r="17" spans="1:18" s="36" customFormat="1" ht="20.5">
      <c r="A17" s="45"/>
      <c r="B17" s="71" t="s">
        <v>27</v>
      </c>
      <c r="C17" s="59" t="s">
        <v>28</v>
      </c>
      <c r="D17" s="59" t="s">
        <v>29</v>
      </c>
      <c r="E17" s="59" t="s">
        <v>30</v>
      </c>
      <c r="F17" s="59" t="s">
        <v>31</v>
      </c>
      <c r="G17" s="59" t="s">
        <v>32</v>
      </c>
      <c r="H17" s="56"/>
      <c r="I17" s="237"/>
      <c r="J17" s="56"/>
      <c r="K17" s="237"/>
      <c r="L17" s="56"/>
      <c r="M17" s="237"/>
      <c r="N17" s="56"/>
      <c r="O17" s="237"/>
      <c r="P17" s="56"/>
      <c r="Q17" s="237"/>
      <c r="R17" s="45"/>
    </row>
    <row r="18" spans="1:18" s="36" customFormat="1" ht="10">
      <c r="A18" s="45"/>
      <c r="B18" s="60"/>
      <c r="C18" s="53"/>
      <c r="D18" s="61"/>
      <c r="E18" s="62"/>
      <c r="F18" s="63"/>
      <c r="G18" s="63"/>
      <c r="H18" s="64"/>
      <c r="I18" s="167"/>
      <c r="J18" s="64"/>
      <c r="K18" s="167"/>
      <c r="L18" s="64"/>
      <c r="M18" s="167"/>
      <c r="N18" s="64"/>
      <c r="O18" s="167"/>
      <c r="P18" s="65">
        <f t="shared" ref="P18:Q21" si="10">H18</f>
        <v>0</v>
      </c>
      <c r="Q18" s="167">
        <f t="shared" si="10"/>
        <v>0</v>
      </c>
      <c r="R18" s="45"/>
    </row>
    <row r="19" spans="1:18" s="36" customFormat="1" ht="10">
      <c r="A19" s="45"/>
      <c r="B19" s="60"/>
      <c r="C19" s="53"/>
      <c r="D19" s="61"/>
      <c r="E19" s="62"/>
      <c r="F19" s="63"/>
      <c r="G19" s="63"/>
      <c r="H19" s="64"/>
      <c r="I19" s="167"/>
      <c r="J19" s="64"/>
      <c r="K19" s="167"/>
      <c r="L19" s="64"/>
      <c r="M19" s="167"/>
      <c r="N19" s="64"/>
      <c r="O19" s="167"/>
      <c r="P19" s="65">
        <f t="shared" si="10"/>
        <v>0</v>
      </c>
      <c r="Q19" s="167">
        <f t="shared" si="10"/>
        <v>0</v>
      </c>
      <c r="R19" s="45"/>
    </row>
    <row r="20" spans="1:18" s="36" customFormat="1" ht="10">
      <c r="A20" s="45"/>
      <c r="B20" s="60"/>
      <c r="C20" s="53"/>
      <c r="D20" s="61"/>
      <c r="E20" s="62"/>
      <c r="F20" s="63"/>
      <c r="G20" s="63"/>
      <c r="H20" s="64"/>
      <c r="I20" s="167"/>
      <c r="J20" s="64"/>
      <c r="K20" s="167"/>
      <c r="L20" s="64"/>
      <c r="M20" s="167"/>
      <c r="N20" s="64"/>
      <c r="O20" s="167"/>
      <c r="P20" s="65">
        <f t="shared" si="10"/>
        <v>0</v>
      </c>
      <c r="Q20" s="167">
        <f t="shared" si="10"/>
        <v>0</v>
      </c>
      <c r="R20" s="45"/>
    </row>
    <row r="21" spans="1:18" s="36" customFormat="1" ht="10">
      <c r="A21" s="45"/>
      <c r="B21" s="60"/>
      <c r="C21" s="53"/>
      <c r="D21" s="61"/>
      <c r="E21" s="62"/>
      <c r="F21" s="63"/>
      <c r="G21" s="63"/>
      <c r="H21" s="64"/>
      <c r="I21" s="167"/>
      <c r="J21" s="64"/>
      <c r="K21" s="167"/>
      <c r="L21" s="64"/>
      <c r="M21" s="167"/>
      <c r="N21" s="64"/>
      <c r="O21" s="167"/>
      <c r="P21" s="65">
        <f t="shared" si="10"/>
        <v>0</v>
      </c>
      <c r="Q21" s="167">
        <f t="shared" si="10"/>
        <v>0</v>
      </c>
      <c r="R21" s="45"/>
    </row>
    <row r="22" spans="1:18" s="36" customFormat="1" ht="10.5">
      <c r="A22" s="45"/>
      <c r="B22" s="46"/>
      <c r="C22" s="47"/>
      <c r="D22" s="47"/>
      <c r="E22" s="47"/>
      <c r="F22" s="47"/>
      <c r="G22" s="66" t="s">
        <v>302</v>
      </c>
      <c r="H22" s="257">
        <f>SUM(H18:H21)</f>
        <v>0</v>
      </c>
      <c r="I22" s="167"/>
      <c r="J22" s="257">
        <f>SUM(J18:J21)</f>
        <v>0</v>
      </c>
      <c r="K22" s="167"/>
      <c r="L22" s="257">
        <f t="shared" ref="L22" si="11">SUM(L18:L21)</f>
        <v>0</v>
      </c>
      <c r="M22" s="167"/>
      <c r="N22" s="257">
        <f t="shared" ref="N22" si="12">SUM(N18:N21)</f>
        <v>0</v>
      </c>
      <c r="O22" s="167"/>
      <c r="P22" s="67">
        <f>SUM(P18:P18)</f>
        <v>0</v>
      </c>
      <c r="Q22" s="167"/>
      <c r="R22" s="45"/>
    </row>
    <row r="23" spans="1:18" s="36" customFormat="1" ht="10.5">
      <c r="A23" s="45"/>
      <c r="B23" s="46"/>
      <c r="C23" s="47"/>
      <c r="D23" s="47"/>
      <c r="E23" s="47"/>
      <c r="F23" s="47"/>
      <c r="G23" s="66" t="s">
        <v>303</v>
      </c>
      <c r="H23" s="256" t="e">
        <f>H22/H7</f>
        <v>#DIV/0!</v>
      </c>
      <c r="I23" s="235"/>
      <c r="J23" s="256" t="e">
        <f t="shared" ref="J23" si="13">J22/J7</f>
        <v>#DIV/0!</v>
      </c>
      <c r="K23" s="235"/>
      <c r="L23" s="256" t="e">
        <f t="shared" ref="L23" si="14">L22/L7</f>
        <v>#DIV/0!</v>
      </c>
      <c r="M23" s="235"/>
      <c r="N23" s="256" t="e">
        <f t="shared" ref="N23" si="15">N22/N7</f>
        <v>#DIV/0!</v>
      </c>
      <c r="O23" s="235"/>
      <c r="P23" s="68"/>
      <c r="Q23" s="235"/>
      <c r="R23" s="45"/>
    </row>
    <row r="24" spans="1:18" s="36" customFormat="1" ht="10.5">
      <c r="A24" s="45"/>
      <c r="B24" s="69"/>
      <c r="C24" s="69"/>
      <c r="D24" s="69"/>
      <c r="E24" s="69"/>
      <c r="F24" s="69"/>
      <c r="G24" s="69"/>
      <c r="H24" s="72"/>
      <c r="I24" s="236"/>
      <c r="J24" s="72"/>
      <c r="K24" s="236"/>
      <c r="L24" s="72"/>
      <c r="M24" s="236"/>
      <c r="N24" s="72"/>
      <c r="O24" s="236"/>
      <c r="P24" s="72"/>
      <c r="Q24" s="236"/>
      <c r="R24" s="45"/>
    </row>
    <row r="25" spans="1:18" s="36" customFormat="1" ht="20.5">
      <c r="A25" s="45"/>
      <c r="B25" s="58" t="s">
        <v>33</v>
      </c>
      <c r="C25" s="53" t="s">
        <v>333</v>
      </c>
      <c r="D25" s="59" t="s">
        <v>29</v>
      </c>
      <c r="E25" s="59" t="s">
        <v>30</v>
      </c>
      <c r="F25" s="59" t="s">
        <v>31</v>
      </c>
      <c r="G25" s="59" t="s">
        <v>34</v>
      </c>
      <c r="H25" s="73"/>
      <c r="I25" s="233"/>
      <c r="J25" s="73"/>
      <c r="K25" s="233"/>
      <c r="L25" s="73"/>
      <c r="M25" s="233"/>
      <c r="N25" s="73"/>
      <c r="O25" s="233"/>
      <c r="P25" s="56"/>
      <c r="Q25" s="233"/>
      <c r="R25" s="45"/>
    </row>
    <row r="26" spans="1:18" s="36" customFormat="1" ht="10">
      <c r="A26" s="45"/>
      <c r="B26" s="60"/>
      <c r="C26" s="53"/>
      <c r="D26" s="61"/>
      <c r="E26" s="62"/>
      <c r="F26" s="63"/>
      <c r="G26" s="63"/>
      <c r="H26" s="64"/>
      <c r="I26" s="167"/>
      <c r="J26" s="64"/>
      <c r="K26" s="167"/>
      <c r="L26" s="64"/>
      <c r="M26" s="167"/>
      <c r="N26" s="64"/>
      <c r="O26" s="167"/>
      <c r="P26" s="65">
        <f>H26</f>
        <v>0</v>
      </c>
      <c r="Q26" s="167">
        <f>I26</f>
        <v>0</v>
      </c>
      <c r="R26" s="45"/>
    </row>
    <row r="27" spans="1:18" s="36" customFormat="1" ht="10">
      <c r="A27" s="45"/>
      <c r="B27" s="60"/>
      <c r="C27" s="53"/>
      <c r="D27" s="61"/>
      <c r="E27" s="62"/>
      <c r="F27" s="63"/>
      <c r="G27" s="63"/>
      <c r="H27" s="64"/>
      <c r="I27" s="167"/>
      <c r="J27" s="64"/>
      <c r="K27" s="167"/>
      <c r="L27" s="64"/>
      <c r="M27" s="167"/>
      <c r="N27" s="64"/>
      <c r="O27" s="167"/>
      <c r="P27" s="65">
        <f t="shared" ref="P27:P29" si="16">H27</f>
        <v>0</v>
      </c>
      <c r="Q27" s="167">
        <f t="shared" ref="Q27:Q29" si="17">I27</f>
        <v>0</v>
      </c>
      <c r="R27" s="45"/>
    </row>
    <row r="28" spans="1:18" s="36" customFormat="1" ht="10">
      <c r="A28" s="45"/>
      <c r="B28" s="60"/>
      <c r="C28" s="53"/>
      <c r="D28" s="61"/>
      <c r="E28" s="62"/>
      <c r="F28" s="63"/>
      <c r="G28" s="63"/>
      <c r="H28" s="64"/>
      <c r="I28" s="167"/>
      <c r="J28" s="64"/>
      <c r="K28" s="167"/>
      <c r="L28" s="64"/>
      <c r="M28" s="167"/>
      <c r="N28" s="64"/>
      <c r="O28" s="167"/>
      <c r="P28" s="65">
        <f t="shared" si="16"/>
        <v>0</v>
      </c>
      <c r="Q28" s="167">
        <f t="shared" si="17"/>
        <v>0</v>
      </c>
      <c r="R28" s="45"/>
    </row>
    <row r="29" spans="1:18" s="36" customFormat="1" ht="10">
      <c r="A29" s="45"/>
      <c r="B29" s="60"/>
      <c r="C29" s="53"/>
      <c r="D29" s="61"/>
      <c r="E29" s="62"/>
      <c r="F29" s="63"/>
      <c r="G29" s="63"/>
      <c r="H29" s="64"/>
      <c r="I29" s="167"/>
      <c r="J29" s="64"/>
      <c r="K29" s="167"/>
      <c r="L29" s="64"/>
      <c r="M29" s="167"/>
      <c r="N29" s="64"/>
      <c r="O29" s="167"/>
      <c r="P29" s="65">
        <f t="shared" si="16"/>
        <v>0</v>
      </c>
      <c r="Q29" s="167">
        <f t="shared" si="17"/>
        <v>0</v>
      </c>
      <c r="R29" s="45"/>
    </row>
    <row r="30" spans="1:18" s="36" customFormat="1" ht="10.5">
      <c r="A30" s="45"/>
      <c r="B30" s="46"/>
      <c r="C30" s="47"/>
      <c r="D30" s="47"/>
      <c r="E30" s="47"/>
      <c r="F30" s="47"/>
      <c r="G30" s="66" t="s">
        <v>300</v>
      </c>
      <c r="H30" s="257">
        <f>SUM(H26:H29)</f>
        <v>0</v>
      </c>
      <c r="I30" s="234"/>
      <c r="J30" s="257">
        <f t="shared" ref="J30" si="18">SUM(J26:J29)</f>
        <v>0</v>
      </c>
      <c r="K30" s="234"/>
      <c r="L30" s="257">
        <f t="shared" ref="L30" si="19">SUM(L26:L29)</f>
        <v>0</v>
      </c>
      <c r="M30" s="234"/>
      <c r="N30" s="257">
        <f t="shared" ref="N30" si="20">SUM(N26:N29)</f>
        <v>0</v>
      </c>
      <c r="O30" s="234"/>
      <c r="P30" s="185">
        <f>SUM(P26:P26)</f>
        <v>0</v>
      </c>
      <c r="Q30" s="234"/>
      <c r="R30" s="45"/>
    </row>
    <row r="31" spans="1:18" s="36" customFormat="1" ht="10.5">
      <c r="A31" s="45"/>
      <c r="B31" s="46"/>
      <c r="C31" s="47"/>
      <c r="D31" s="47"/>
      <c r="E31" s="47"/>
      <c r="F31" s="47"/>
      <c r="G31" s="66" t="s">
        <v>301</v>
      </c>
      <c r="H31" s="256" t="e">
        <f>H30/H7</f>
        <v>#DIV/0!</v>
      </c>
      <c r="I31" s="235"/>
      <c r="J31" s="256" t="e">
        <f t="shared" ref="J31" si="21">J30/J7</f>
        <v>#DIV/0!</v>
      </c>
      <c r="K31" s="235"/>
      <c r="L31" s="256" t="e">
        <f t="shared" ref="L31" si="22">L30/L7</f>
        <v>#DIV/0!</v>
      </c>
      <c r="M31" s="235"/>
      <c r="N31" s="256" t="e">
        <f t="shared" ref="N31" si="23">N30/N7</f>
        <v>#DIV/0!</v>
      </c>
      <c r="O31" s="235"/>
      <c r="P31" s="68"/>
      <c r="Q31" s="235"/>
      <c r="R31" s="45"/>
    </row>
    <row r="32" spans="1:18" s="36" customFormat="1" ht="10.5">
      <c r="A32" s="45"/>
      <c r="B32" s="74"/>
      <c r="C32" s="74"/>
      <c r="D32" s="74"/>
      <c r="E32" s="74"/>
      <c r="F32" s="74"/>
      <c r="G32" s="69"/>
      <c r="H32" s="70"/>
      <c r="I32" s="236"/>
      <c r="J32" s="70"/>
      <c r="K32" s="236"/>
      <c r="L32" s="70"/>
      <c r="M32" s="236"/>
      <c r="N32" s="70"/>
      <c r="O32" s="236"/>
      <c r="P32" s="70"/>
      <c r="Q32" s="236"/>
      <c r="R32" s="45"/>
    </row>
    <row r="33" spans="1:18" s="36" customFormat="1" ht="10.5">
      <c r="A33" s="45"/>
      <c r="B33" s="58" t="s">
        <v>35</v>
      </c>
      <c r="C33" s="53"/>
      <c r="D33" s="53"/>
      <c r="E33" s="59" t="s">
        <v>12</v>
      </c>
      <c r="F33" s="59" t="s">
        <v>36</v>
      </c>
      <c r="G33" s="59" t="s">
        <v>37</v>
      </c>
      <c r="H33" s="73"/>
      <c r="I33" s="233"/>
      <c r="J33" s="73"/>
      <c r="K33" s="233"/>
      <c r="L33" s="73"/>
      <c r="M33" s="233"/>
      <c r="N33" s="73"/>
      <c r="O33" s="233"/>
      <c r="P33" s="56"/>
      <c r="Q33" s="233"/>
      <c r="R33" s="45"/>
    </row>
    <row r="34" spans="1:18" s="36" customFormat="1" ht="10">
      <c r="A34" s="45"/>
      <c r="B34" s="60"/>
      <c r="C34" s="53"/>
      <c r="D34" s="61"/>
      <c r="E34" s="62"/>
      <c r="F34" s="63"/>
      <c r="G34" s="63"/>
      <c r="H34" s="64"/>
      <c r="I34" s="167"/>
      <c r="J34" s="64"/>
      <c r="K34" s="167"/>
      <c r="L34" s="64"/>
      <c r="M34" s="167"/>
      <c r="N34" s="64"/>
      <c r="O34" s="167"/>
      <c r="P34" s="65">
        <f>H34</f>
        <v>0</v>
      </c>
      <c r="Q34" s="167">
        <f>I34</f>
        <v>0</v>
      </c>
      <c r="R34" s="45"/>
    </row>
    <row r="35" spans="1:18" s="36" customFormat="1" ht="10">
      <c r="A35" s="45"/>
      <c r="B35" s="60"/>
      <c r="C35" s="53"/>
      <c r="D35" s="61"/>
      <c r="E35" s="62"/>
      <c r="F35" s="63"/>
      <c r="G35" s="63"/>
      <c r="H35" s="64"/>
      <c r="I35" s="167"/>
      <c r="J35" s="64"/>
      <c r="K35" s="167"/>
      <c r="L35" s="64"/>
      <c r="M35" s="167"/>
      <c r="N35" s="64"/>
      <c r="O35" s="167"/>
      <c r="P35" s="65">
        <f t="shared" ref="P35:P37" si="24">H35</f>
        <v>0</v>
      </c>
      <c r="Q35" s="167">
        <f t="shared" ref="Q35:Q37" si="25">I35</f>
        <v>0</v>
      </c>
      <c r="R35" s="45"/>
    </row>
    <row r="36" spans="1:18" s="36" customFormat="1" ht="10">
      <c r="A36" s="45"/>
      <c r="B36" s="60"/>
      <c r="C36" s="53"/>
      <c r="D36" s="61"/>
      <c r="E36" s="62"/>
      <c r="F36" s="63"/>
      <c r="G36" s="63"/>
      <c r="H36" s="64"/>
      <c r="I36" s="167"/>
      <c r="J36" s="64"/>
      <c r="K36" s="167"/>
      <c r="L36" s="64"/>
      <c r="M36" s="167"/>
      <c r="N36" s="64"/>
      <c r="O36" s="167"/>
      <c r="P36" s="65">
        <f t="shared" si="24"/>
        <v>0</v>
      </c>
      <c r="Q36" s="167">
        <f t="shared" si="25"/>
        <v>0</v>
      </c>
      <c r="R36" s="45"/>
    </row>
    <row r="37" spans="1:18" s="36" customFormat="1" ht="10">
      <c r="A37" s="45"/>
      <c r="B37" s="60"/>
      <c r="C37" s="53"/>
      <c r="D37" s="61"/>
      <c r="E37" s="62"/>
      <c r="F37" s="63"/>
      <c r="G37" s="63"/>
      <c r="H37" s="64"/>
      <c r="I37" s="167"/>
      <c r="J37" s="64"/>
      <c r="K37" s="167"/>
      <c r="L37" s="64"/>
      <c r="M37" s="167"/>
      <c r="N37" s="64"/>
      <c r="O37" s="167"/>
      <c r="P37" s="65">
        <f t="shared" si="24"/>
        <v>0</v>
      </c>
      <c r="Q37" s="167">
        <f t="shared" si="25"/>
        <v>0</v>
      </c>
      <c r="R37" s="45"/>
    </row>
    <row r="38" spans="1:18" s="36" customFormat="1" ht="10.5">
      <c r="A38" s="45"/>
      <c r="B38" s="46"/>
      <c r="C38" s="47"/>
      <c r="D38" s="47"/>
      <c r="E38" s="47"/>
      <c r="F38" s="47"/>
      <c r="G38" s="66" t="s">
        <v>304</v>
      </c>
      <c r="H38" s="257">
        <f>SUM(H34:H37)</f>
        <v>0</v>
      </c>
      <c r="I38" s="234"/>
      <c r="J38" s="257">
        <f t="shared" ref="J38" si="26">SUM(J34:J37)</f>
        <v>0</v>
      </c>
      <c r="K38" s="234"/>
      <c r="L38" s="257">
        <f t="shared" ref="L38" si="27">SUM(L34:L37)</f>
        <v>0</v>
      </c>
      <c r="M38" s="234"/>
      <c r="N38" s="257">
        <f t="shared" ref="N38" si="28">SUM(N34:N37)</f>
        <v>0</v>
      </c>
      <c r="O38" s="234"/>
      <c r="P38" s="185">
        <f>SUM(P34:P34)</f>
        <v>0</v>
      </c>
      <c r="Q38" s="234"/>
      <c r="R38" s="45"/>
    </row>
    <row r="39" spans="1:18" s="36" customFormat="1" ht="10.5">
      <c r="A39" s="45"/>
      <c r="B39" s="46"/>
      <c r="C39" s="47"/>
      <c r="D39" s="47"/>
      <c r="E39" s="47"/>
      <c r="F39" s="47"/>
      <c r="G39" s="66" t="s">
        <v>305</v>
      </c>
      <c r="H39" s="256" t="e">
        <f>H38/H7</f>
        <v>#DIV/0!</v>
      </c>
      <c r="I39" s="235"/>
      <c r="J39" s="256" t="e">
        <f t="shared" ref="J39" si="29">J38/J7</f>
        <v>#DIV/0!</v>
      </c>
      <c r="K39" s="235"/>
      <c r="L39" s="256" t="e">
        <f t="shared" ref="L39" si="30">L38/L7</f>
        <v>#DIV/0!</v>
      </c>
      <c r="M39" s="235"/>
      <c r="N39" s="256" t="e">
        <f t="shared" ref="N39" si="31">N38/N7</f>
        <v>#DIV/0!</v>
      </c>
      <c r="O39" s="235"/>
      <c r="P39" s="68"/>
      <c r="Q39" s="235"/>
      <c r="R39" s="45"/>
    </row>
    <row r="40" spans="1:18" s="45" customFormat="1" ht="10.5">
      <c r="B40" s="74"/>
      <c r="C40" s="74"/>
      <c r="D40" s="74"/>
      <c r="E40" s="74"/>
      <c r="F40" s="74"/>
      <c r="G40" s="69"/>
      <c r="H40" s="70"/>
      <c r="I40" s="236"/>
      <c r="J40" s="70"/>
      <c r="K40" s="236"/>
      <c r="L40" s="70"/>
      <c r="M40" s="236"/>
      <c r="N40" s="70"/>
      <c r="O40" s="236"/>
      <c r="P40" s="70"/>
      <c r="Q40" s="236"/>
    </row>
    <row r="41" spans="1:18" s="36" customFormat="1" ht="10.5">
      <c r="A41" s="45"/>
      <c r="B41" s="58" t="s">
        <v>256</v>
      </c>
      <c r="C41" s="53" t="s">
        <v>107</v>
      </c>
      <c r="D41" s="53" t="s">
        <v>108</v>
      </c>
      <c r="E41" s="59" t="s">
        <v>12</v>
      </c>
      <c r="F41" s="59" t="s">
        <v>36</v>
      </c>
      <c r="G41" s="59" t="s">
        <v>37</v>
      </c>
      <c r="H41" s="73"/>
      <c r="I41" s="233"/>
      <c r="J41" s="73"/>
      <c r="K41" s="233"/>
      <c r="L41" s="73"/>
      <c r="M41" s="233"/>
      <c r="N41" s="73"/>
      <c r="O41" s="233"/>
      <c r="P41" s="56"/>
      <c r="Q41" s="233"/>
      <c r="R41" s="45"/>
    </row>
    <row r="42" spans="1:18" s="36" customFormat="1" ht="10">
      <c r="A42" s="45"/>
      <c r="B42" s="60"/>
      <c r="C42" s="53"/>
      <c r="D42" s="53"/>
      <c r="E42" s="62"/>
      <c r="F42" s="63"/>
      <c r="G42" s="63"/>
      <c r="H42" s="64"/>
      <c r="I42" s="167"/>
      <c r="J42" s="64"/>
      <c r="K42" s="167"/>
      <c r="L42" s="64"/>
      <c r="M42" s="167"/>
      <c r="N42" s="64"/>
      <c r="O42" s="167"/>
      <c r="P42" s="65">
        <f>H42</f>
        <v>0</v>
      </c>
      <c r="Q42" s="167">
        <f>I42</f>
        <v>0</v>
      </c>
      <c r="R42" s="45"/>
    </row>
    <row r="43" spans="1:18" s="36" customFormat="1" ht="10">
      <c r="A43" s="45"/>
      <c r="B43" s="60"/>
      <c r="C43" s="53"/>
      <c r="D43" s="53"/>
      <c r="E43" s="62"/>
      <c r="F43" s="63"/>
      <c r="G43" s="63"/>
      <c r="H43" s="64"/>
      <c r="I43" s="167"/>
      <c r="J43" s="64"/>
      <c r="K43" s="167"/>
      <c r="L43" s="64"/>
      <c r="M43" s="167"/>
      <c r="N43" s="64"/>
      <c r="O43" s="167"/>
      <c r="P43" s="65">
        <f t="shared" ref="P43:P45" si="32">H43</f>
        <v>0</v>
      </c>
      <c r="Q43" s="167">
        <f t="shared" ref="Q43:Q45" si="33">I43</f>
        <v>0</v>
      </c>
      <c r="R43" s="45"/>
    </row>
    <row r="44" spans="1:18" s="36" customFormat="1" ht="10">
      <c r="A44" s="45"/>
      <c r="B44" s="60"/>
      <c r="C44" s="53"/>
      <c r="D44" s="53"/>
      <c r="E44" s="62"/>
      <c r="F44" s="63"/>
      <c r="G44" s="63"/>
      <c r="H44" s="64"/>
      <c r="I44" s="167"/>
      <c r="J44" s="64"/>
      <c r="K44" s="167"/>
      <c r="L44" s="64"/>
      <c r="M44" s="167"/>
      <c r="N44" s="64"/>
      <c r="O44" s="167"/>
      <c r="P44" s="65">
        <f t="shared" si="32"/>
        <v>0</v>
      </c>
      <c r="Q44" s="167">
        <f t="shared" si="33"/>
        <v>0</v>
      </c>
      <c r="R44" s="45"/>
    </row>
    <row r="45" spans="1:18" s="36" customFormat="1" ht="10">
      <c r="A45" s="45"/>
      <c r="B45" s="60"/>
      <c r="C45" s="53"/>
      <c r="D45" s="53"/>
      <c r="E45" s="62"/>
      <c r="F45" s="63"/>
      <c r="G45" s="63"/>
      <c r="H45" s="64"/>
      <c r="I45" s="167"/>
      <c r="J45" s="64"/>
      <c r="K45" s="167"/>
      <c r="L45" s="64"/>
      <c r="M45" s="167"/>
      <c r="N45" s="64"/>
      <c r="O45" s="167"/>
      <c r="P45" s="65">
        <f t="shared" si="32"/>
        <v>0</v>
      </c>
      <c r="Q45" s="167">
        <f t="shared" si="33"/>
        <v>0</v>
      </c>
      <c r="R45" s="45"/>
    </row>
    <row r="46" spans="1:18" s="36" customFormat="1" ht="10.5">
      <c r="A46" s="45"/>
      <c r="B46" s="46"/>
      <c r="C46" s="47"/>
      <c r="D46" s="47"/>
      <c r="E46" s="47"/>
      <c r="F46" s="47"/>
      <c r="G46" s="66" t="s">
        <v>306</v>
      </c>
      <c r="H46" s="257">
        <f>SUM(H42:H45)</f>
        <v>0</v>
      </c>
      <c r="I46" s="234"/>
      <c r="J46" s="257">
        <f t="shared" ref="J46" si="34">SUM(J42:J45)</f>
        <v>0</v>
      </c>
      <c r="K46" s="234"/>
      <c r="L46" s="257">
        <f t="shared" ref="L46" si="35">SUM(L42:L45)</f>
        <v>0</v>
      </c>
      <c r="M46" s="234"/>
      <c r="N46" s="257">
        <f t="shared" ref="N46" si="36">SUM(N42:N45)</f>
        <v>0</v>
      </c>
      <c r="O46" s="234"/>
      <c r="P46" s="185">
        <f>SUM(P42:P42)</f>
        <v>0</v>
      </c>
      <c r="Q46" s="234"/>
      <c r="R46" s="45"/>
    </row>
    <row r="47" spans="1:18" s="36" customFormat="1" ht="10.5">
      <c r="A47" s="45"/>
      <c r="B47" s="46"/>
      <c r="C47" s="47"/>
      <c r="D47" s="47"/>
      <c r="E47" s="47"/>
      <c r="F47" s="47"/>
      <c r="G47" s="66" t="s">
        <v>307</v>
      </c>
      <c r="H47" s="256" t="e">
        <f>H46/H7</f>
        <v>#DIV/0!</v>
      </c>
      <c r="I47" s="235"/>
      <c r="J47" s="256" t="e">
        <f t="shared" ref="J47" si="37">J46/J7</f>
        <v>#DIV/0!</v>
      </c>
      <c r="K47" s="235"/>
      <c r="L47" s="256" t="e">
        <f t="shared" ref="L47" si="38">L46/L7</f>
        <v>#DIV/0!</v>
      </c>
      <c r="M47" s="235"/>
      <c r="N47" s="256" t="e">
        <f t="shared" ref="N47" si="39">N46/N7</f>
        <v>#DIV/0!</v>
      </c>
      <c r="O47" s="235"/>
      <c r="P47" s="68"/>
      <c r="Q47" s="235"/>
      <c r="R47" s="45"/>
    </row>
    <row r="48" spans="1:18" s="36" customFormat="1" ht="10.5">
      <c r="A48" s="45"/>
      <c r="B48" s="69"/>
      <c r="C48" s="69"/>
      <c r="D48" s="69"/>
      <c r="E48" s="69"/>
      <c r="F48" s="69"/>
      <c r="G48" s="69"/>
      <c r="H48" s="72"/>
      <c r="I48" s="236"/>
      <c r="J48" s="72"/>
      <c r="K48" s="236"/>
      <c r="L48" s="72"/>
      <c r="M48" s="236"/>
      <c r="N48" s="72"/>
      <c r="O48" s="236"/>
      <c r="P48" s="72"/>
      <c r="Q48" s="236"/>
      <c r="R48" s="45"/>
    </row>
    <row r="49" spans="1:18" s="36" customFormat="1" ht="10.5">
      <c r="A49" s="45"/>
      <c r="B49" s="58" t="s">
        <v>220</v>
      </c>
      <c r="C49" s="53" t="s">
        <v>107</v>
      </c>
      <c r="D49" s="59" t="s">
        <v>250</v>
      </c>
      <c r="E49" s="258" t="s">
        <v>251</v>
      </c>
      <c r="F49" s="59" t="s">
        <v>36</v>
      </c>
      <c r="G49" s="59" t="s">
        <v>37</v>
      </c>
      <c r="H49" s="73"/>
      <c r="I49" s="233"/>
      <c r="J49" s="73"/>
      <c r="K49" s="233"/>
      <c r="L49" s="73"/>
      <c r="M49" s="233"/>
      <c r="N49" s="73"/>
      <c r="O49" s="233"/>
      <c r="P49" s="56"/>
      <c r="Q49" s="233"/>
      <c r="R49" s="45"/>
    </row>
    <row r="50" spans="1:18" s="36" customFormat="1" ht="10">
      <c r="A50" s="45"/>
      <c r="B50" s="60"/>
      <c r="C50" s="63"/>
      <c r="D50" s="260"/>
      <c r="E50" s="63"/>
      <c r="F50" s="59"/>
      <c r="G50" s="275"/>
      <c r="H50" s="64"/>
      <c r="I50" s="167"/>
      <c r="J50" s="64"/>
      <c r="K50" s="167"/>
      <c r="L50" s="64"/>
      <c r="M50" s="167"/>
      <c r="N50" s="64"/>
      <c r="O50" s="167"/>
      <c r="P50" s="65"/>
      <c r="Q50" s="167">
        <f>I50</f>
        <v>0</v>
      </c>
      <c r="R50" s="45"/>
    </row>
    <row r="51" spans="1:18" s="36" customFormat="1" ht="10">
      <c r="A51" s="45"/>
      <c r="B51" s="60"/>
      <c r="C51" s="63"/>
      <c r="D51" s="260"/>
      <c r="E51" s="63"/>
      <c r="F51" s="63"/>
      <c r="G51" s="275"/>
      <c r="H51" s="64"/>
      <c r="I51" s="167"/>
      <c r="J51" s="64"/>
      <c r="K51" s="167"/>
      <c r="L51" s="64"/>
      <c r="M51" s="167"/>
      <c r="N51" s="64"/>
      <c r="O51" s="167"/>
      <c r="P51" s="65"/>
      <c r="Q51" s="167">
        <f t="shared" ref="Q51:Q53" si="40">I51</f>
        <v>0</v>
      </c>
      <c r="R51" s="45"/>
    </row>
    <row r="52" spans="1:18" s="36" customFormat="1" ht="10">
      <c r="A52" s="45"/>
      <c r="B52" s="60"/>
      <c r="C52" s="63"/>
      <c r="D52" s="260"/>
      <c r="E52" s="63"/>
      <c r="F52" s="59"/>
      <c r="G52" s="275"/>
      <c r="H52" s="64"/>
      <c r="I52" s="167"/>
      <c r="J52" s="64"/>
      <c r="K52" s="167"/>
      <c r="L52" s="64"/>
      <c r="M52" s="167"/>
      <c r="N52" s="64"/>
      <c r="O52" s="167"/>
      <c r="P52" s="65"/>
      <c r="Q52" s="167">
        <f t="shared" si="40"/>
        <v>0</v>
      </c>
      <c r="R52" s="45"/>
    </row>
    <row r="53" spans="1:18" s="36" customFormat="1" ht="10">
      <c r="A53" s="45"/>
      <c r="B53" s="60"/>
      <c r="C53" s="63"/>
      <c r="D53" s="260"/>
      <c r="E53" s="63"/>
      <c r="F53" s="59"/>
      <c r="G53" s="275"/>
      <c r="H53" s="64"/>
      <c r="I53" s="167"/>
      <c r="J53" s="64"/>
      <c r="K53" s="167"/>
      <c r="L53" s="64"/>
      <c r="M53" s="167"/>
      <c r="N53" s="64"/>
      <c r="O53" s="167"/>
      <c r="P53" s="65"/>
      <c r="Q53" s="167">
        <f t="shared" si="40"/>
        <v>0</v>
      </c>
      <c r="R53" s="45"/>
    </row>
    <row r="54" spans="1:18" s="36" customFormat="1" ht="10.5">
      <c r="A54" s="45"/>
      <c r="B54" s="46"/>
      <c r="C54" s="47"/>
      <c r="D54" s="47"/>
      <c r="E54" s="47"/>
      <c r="F54" s="47"/>
      <c r="G54" s="66" t="s">
        <v>308</v>
      </c>
      <c r="H54" s="257">
        <f>SUM(H50:H53)</f>
        <v>0</v>
      </c>
      <c r="I54" s="234"/>
      <c r="J54" s="257">
        <f t="shared" ref="J54" si="41">SUM(J50:J53)</f>
        <v>0</v>
      </c>
      <c r="K54" s="234"/>
      <c r="L54" s="257">
        <f t="shared" ref="L54" si="42">SUM(L50:L53)</f>
        <v>0</v>
      </c>
      <c r="M54" s="234"/>
      <c r="N54" s="257">
        <f t="shared" ref="N54" si="43">SUM(N50:N53)</f>
        <v>0</v>
      </c>
      <c r="O54" s="234"/>
      <c r="P54" s="185">
        <f>SUM(P51:P51)</f>
        <v>0</v>
      </c>
      <c r="Q54" s="234"/>
      <c r="R54" s="45"/>
    </row>
    <row r="55" spans="1:18" s="36" customFormat="1" ht="10.5">
      <c r="A55" s="45"/>
      <c r="B55" s="46"/>
      <c r="C55" s="47"/>
      <c r="D55" s="47"/>
      <c r="E55" s="47"/>
      <c r="F55" s="47"/>
      <c r="G55" s="66" t="s">
        <v>309</v>
      </c>
      <c r="H55" s="256" t="e">
        <f>H54/H7</f>
        <v>#DIV/0!</v>
      </c>
      <c r="I55" s="235"/>
      <c r="J55" s="256" t="e">
        <f t="shared" ref="J55" si="44">J54/J7</f>
        <v>#DIV/0!</v>
      </c>
      <c r="K55" s="235"/>
      <c r="L55" s="256" t="e">
        <f t="shared" ref="L55" si="45">L54/L7</f>
        <v>#DIV/0!</v>
      </c>
      <c r="M55" s="235"/>
      <c r="N55" s="256" t="e">
        <f t="shared" ref="N55" si="46">N54/N7</f>
        <v>#DIV/0!</v>
      </c>
      <c r="O55" s="235"/>
      <c r="P55" s="68"/>
      <c r="Q55" s="235"/>
      <c r="R55" s="45"/>
    </row>
    <row r="56" spans="1:18" s="36" customFormat="1" ht="10.5">
      <c r="A56" s="45"/>
      <c r="B56" s="69"/>
      <c r="C56" s="69"/>
      <c r="D56" s="69"/>
      <c r="E56" s="69"/>
      <c r="F56" s="69"/>
      <c r="G56" s="69"/>
      <c r="H56" s="72"/>
      <c r="I56" s="236"/>
      <c r="J56" s="72"/>
      <c r="K56" s="236"/>
      <c r="L56" s="72"/>
      <c r="M56" s="236"/>
      <c r="N56" s="72"/>
      <c r="O56" s="236"/>
      <c r="P56" s="72"/>
      <c r="Q56" s="236"/>
      <c r="R56" s="45"/>
    </row>
    <row r="57" spans="1:18" s="36" customFormat="1" ht="10.5">
      <c r="A57" s="45"/>
      <c r="B57" s="58" t="s">
        <v>221</v>
      </c>
      <c r="C57" s="53"/>
      <c r="D57" s="53"/>
      <c r="E57" s="59" t="s">
        <v>12</v>
      </c>
      <c r="F57" s="59" t="s">
        <v>36</v>
      </c>
      <c r="G57" s="59" t="s">
        <v>37</v>
      </c>
      <c r="H57" s="73"/>
      <c r="I57" s="233"/>
      <c r="J57" s="73"/>
      <c r="K57" s="233"/>
      <c r="L57" s="73"/>
      <c r="M57" s="233"/>
      <c r="N57" s="73"/>
      <c r="O57" s="233"/>
      <c r="P57" s="56"/>
      <c r="Q57" s="233"/>
      <c r="R57" s="45"/>
    </row>
    <row r="58" spans="1:18" s="36" customFormat="1" ht="10">
      <c r="A58" s="45"/>
      <c r="B58" s="60"/>
      <c r="C58" s="53"/>
      <c r="D58" s="61"/>
      <c r="E58" s="62"/>
      <c r="F58" s="63"/>
      <c r="G58" s="63"/>
      <c r="H58" s="64"/>
      <c r="I58" s="167"/>
      <c r="J58" s="64"/>
      <c r="K58" s="167"/>
      <c r="L58" s="64"/>
      <c r="M58" s="167"/>
      <c r="N58" s="64"/>
      <c r="O58" s="167"/>
      <c r="P58" s="65">
        <f>H58</f>
        <v>0</v>
      </c>
      <c r="Q58" s="167">
        <f>I58</f>
        <v>0</v>
      </c>
      <c r="R58" s="45"/>
    </row>
    <row r="59" spans="1:18" s="36" customFormat="1" ht="10">
      <c r="A59" s="45"/>
      <c r="B59" s="60"/>
      <c r="C59" s="53"/>
      <c r="D59" s="61"/>
      <c r="E59" s="62"/>
      <c r="F59" s="63"/>
      <c r="G59" s="63"/>
      <c r="H59" s="64"/>
      <c r="I59" s="167"/>
      <c r="J59" s="64"/>
      <c r="K59" s="167"/>
      <c r="L59" s="64"/>
      <c r="M59" s="167"/>
      <c r="N59" s="64"/>
      <c r="O59" s="167"/>
      <c r="P59" s="65">
        <f t="shared" ref="P59:P61" si="47">H59</f>
        <v>0</v>
      </c>
      <c r="Q59" s="167">
        <f t="shared" ref="Q59:Q61" si="48">I59</f>
        <v>0</v>
      </c>
      <c r="R59" s="45"/>
    </row>
    <row r="60" spans="1:18" s="36" customFormat="1" ht="10">
      <c r="A60" s="45"/>
      <c r="B60" s="60"/>
      <c r="C60" s="53"/>
      <c r="D60" s="61"/>
      <c r="E60" s="62"/>
      <c r="F60" s="63"/>
      <c r="G60" s="63"/>
      <c r="H60" s="64"/>
      <c r="I60" s="167"/>
      <c r="J60" s="64"/>
      <c r="K60" s="167"/>
      <c r="L60" s="64"/>
      <c r="M60" s="167"/>
      <c r="N60" s="64"/>
      <c r="O60" s="167"/>
      <c r="P60" s="65">
        <f t="shared" si="47"/>
        <v>0</v>
      </c>
      <c r="Q60" s="167">
        <f t="shared" si="48"/>
        <v>0</v>
      </c>
      <c r="R60" s="45"/>
    </row>
    <row r="61" spans="1:18" s="36" customFormat="1" ht="10">
      <c r="A61" s="45"/>
      <c r="B61" s="60"/>
      <c r="C61" s="53"/>
      <c r="D61" s="61"/>
      <c r="E61" s="62"/>
      <c r="F61" s="63"/>
      <c r="G61" s="63"/>
      <c r="H61" s="64"/>
      <c r="I61" s="167"/>
      <c r="J61" s="64"/>
      <c r="K61" s="167"/>
      <c r="L61" s="64"/>
      <c r="M61" s="167"/>
      <c r="N61" s="64"/>
      <c r="O61" s="167"/>
      <c r="P61" s="65">
        <f t="shared" si="47"/>
        <v>0</v>
      </c>
      <c r="Q61" s="167">
        <f t="shared" si="48"/>
        <v>0</v>
      </c>
      <c r="R61" s="45"/>
    </row>
    <row r="62" spans="1:18" s="36" customFormat="1" ht="10.5">
      <c r="A62" s="45"/>
      <c r="B62" s="46"/>
      <c r="C62" s="47"/>
      <c r="D62" s="47"/>
      <c r="E62" s="47"/>
      <c r="F62" s="47"/>
      <c r="G62" s="66" t="s">
        <v>222</v>
      </c>
      <c r="H62" s="257">
        <f>SUM(H58:H61)</f>
        <v>0</v>
      </c>
      <c r="I62" s="234"/>
      <c r="J62" s="257">
        <f t="shared" ref="J62" si="49">SUM(J58:J61)</f>
        <v>0</v>
      </c>
      <c r="K62" s="234"/>
      <c r="L62" s="257">
        <f t="shared" ref="L62" si="50">SUM(L58:L61)</f>
        <v>0</v>
      </c>
      <c r="M62" s="234"/>
      <c r="N62" s="257">
        <f t="shared" ref="N62" si="51">SUM(N58:N61)</f>
        <v>0</v>
      </c>
      <c r="O62" s="234"/>
      <c r="P62" s="185">
        <f>SUM(P58:P58)</f>
        <v>0</v>
      </c>
      <c r="Q62" s="234"/>
      <c r="R62" s="45"/>
    </row>
    <row r="63" spans="1:18" s="36" customFormat="1" ht="10.5">
      <c r="A63" s="45"/>
      <c r="B63" s="46"/>
      <c r="C63" s="47"/>
      <c r="D63" s="47"/>
      <c r="E63" s="47"/>
      <c r="F63" s="47"/>
      <c r="G63" s="66" t="s">
        <v>223</v>
      </c>
      <c r="H63" s="186" t="e">
        <f>H62/H$7</f>
        <v>#DIV/0!</v>
      </c>
      <c r="I63" s="235"/>
      <c r="J63" s="186" t="e">
        <f t="shared" ref="J63" si="52">J62/J$7</f>
        <v>#DIV/0!</v>
      </c>
      <c r="K63" s="235"/>
      <c r="L63" s="186" t="e">
        <f t="shared" ref="L63" si="53">L62/L$7</f>
        <v>#DIV/0!</v>
      </c>
      <c r="M63" s="235"/>
      <c r="N63" s="186" t="e">
        <f t="shared" ref="N63" si="54">N62/N$7</f>
        <v>#DIV/0!</v>
      </c>
      <c r="O63" s="235"/>
      <c r="P63" s="186"/>
      <c r="Q63" s="235"/>
      <c r="R63" s="45"/>
    </row>
    <row r="64" spans="1:18" s="36" customFormat="1" ht="10.5">
      <c r="A64" s="45"/>
      <c r="B64" s="69"/>
      <c r="C64" s="69"/>
      <c r="D64" s="69"/>
      <c r="E64" s="69"/>
      <c r="F64" s="69"/>
      <c r="G64" s="69"/>
      <c r="H64" s="72"/>
      <c r="I64" s="236"/>
      <c r="J64" s="72"/>
      <c r="K64" s="236"/>
      <c r="L64" s="72"/>
      <c r="M64" s="236"/>
      <c r="N64" s="72"/>
      <c r="O64" s="236"/>
      <c r="P64" s="72"/>
      <c r="Q64" s="236"/>
      <c r="R64" s="45"/>
    </row>
    <row r="65" spans="1:18" s="36" customFormat="1" ht="10.5">
      <c r="A65" s="45"/>
      <c r="B65" s="58" t="s">
        <v>212</v>
      </c>
      <c r="C65" s="53" t="s">
        <v>107</v>
      </c>
      <c r="D65" s="59" t="s">
        <v>250</v>
      </c>
      <c r="E65" s="258" t="s">
        <v>251</v>
      </c>
      <c r="F65" s="59" t="s">
        <v>36</v>
      </c>
      <c r="G65" s="59" t="s">
        <v>37</v>
      </c>
      <c r="H65" s="73"/>
      <c r="I65" s="233"/>
      <c r="J65" s="73"/>
      <c r="K65" s="233"/>
      <c r="L65" s="73"/>
      <c r="M65" s="233"/>
      <c r="N65" s="73"/>
      <c r="O65" s="233"/>
      <c r="P65" s="56"/>
      <c r="Q65" s="233"/>
      <c r="R65" s="45"/>
    </row>
    <row r="66" spans="1:18" s="36" customFormat="1" ht="10">
      <c r="A66" s="45"/>
      <c r="B66" s="60"/>
      <c r="C66" s="254"/>
      <c r="D66" s="255"/>
      <c r="E66" s="259"/>
      <c r="F66" s="63"/>
      <c r="G66" s="275"/>
      <c r="H66" s="64"/>
      <c r="I66" s="167"/>
      <c r="J66" s="64"/>
      <c r="K66" s="167"/>
      <c r="L66" s="64"/>
      <c r="M66" s="167"/>
      <c r="N66" s="64"/>
      <c r="O66" s="167"/>
      <c r="P66" s="65"/>
      <c r="Q66" s="167">
        <f t="shared" ref="Q66:Q69" si="55">I66</f>
        <v>0</v>
      </c>
      <c r="R66" s="45"/>
    </row>
    <row r="67" spans="1:18" s="36" customFormat="1" ht="10">
      <c r="A67" s="45"/>
      <c r="B67" s="60"/>
      <c r="C67" s="63"/>
      <c r="D67" s="255"/>
      <c r="E67" s="259"/>
      <c r="F67" s="63"/>
      <c r="G67" s="275"/>
      <c r="H67" s="64"/>
      <c r="I67" s="167"/>
      <c r="J67" s="64"/>
      <c r="K67" s="167"/>
      <c r="L67" s="64"/>
      <c r="M67" s="167"/>
      <c r="N67" s="64"/>
      <c r="O67" s="167"/>
      <c r="P67" s="65"/>
      <c r="Q67" s="167">
        <f t="shared" si="55"/>
        <v>0</v>
      </c>
      <c r="R67" s="45"/>
    </row>
    <row r="68" spans="1:18" s="36" customFormat="1" ht="10">
      <c r="A68" s="45"/>
      <c r="B68" s="60"/>
      <c r="C68" s="254"/>
      <c r="D68" s="255"/>
      <c r="E68" s="259"/>
      <c r="F68" s="63"/>
      <c r="G68" s="275"/>
      <c r="H68" s="64"/>
      <c r="I68" s="167"/>
      <c r="J68" s="64"/>
      <c r="K68" s="167"/>
      <c r="L68" s="64"/>
      <c r="M68" s="167"/>
      <c r="N68" s="64"/>
      <c r="O68" s="167"/>
      <c r="P68" s="65"/>
      <c r="Q68" s="167">
        <f t="shared" si="55"/>
        <v>0</v>
      </c>
      <c r="R68" s="45"/>
    </row>
    <row r="69" spans="1:18" s="36" customFormat="1" ht="10">
      <c r="A69" s="45"/>
      <c r="B69" s="60"/>
      <c r="C69" s="63"/>
      <c r="D69" s="255"/>
      <c r="E69" s="259"/>
      <c r="F69" s="63"/>
      <c r="G69" s="275"/>
      <c r="H69" s="64"/>
      <c r="I69" s="167"/>
      <c r="J69" s="64"/>
      <c r="K69" s="167"/>
      <c r="L69" s="64"/>
      <c r="M69" s="167"/>
      <c r="N69" s="64"/>
      <c r="O69" s="167"/>
      <c r="P69" s="65"/>
      <c r="Q69" s="167">
        <f t="shared" si="55"/>
        <v>0</v>
      </c>
      <c r="R69" s="45"/>
    </row>
    <row r="70" spans="1:18" s="36" customFormat="1" ht="10.5">
      <c r="A70" s="45"/>
      <c r="B70" s="46"/>
      <c r="C70" s="47"/>
      <c r="D70" s="47"/>
      <c r="E70" s="47"/>
      <c r="F70" s="47"/>
      <c r="G70" s="66" t="s">
        <v>310</v>
      </c>
      <c r="H70" s="257">
        <f>SUM(H66:H69)</f>
        <v>0</v>
      </c>
      <c r="I70" s="234"/>
      <c r="J70" s="257">
        <f t="shared" ref="J70" si="56">SUM(J66:J69)</f>
        <v>0</v>
      </c>
      <c r="K70" s="234"/>
      <c r="L70" s="257">
        <f t="shared" ref="L70" si="57">SUM(L66:L69)</f>
        <v>0</v>
      </c>
      <c r="M70" s="234"/>
      <c r="N70" s="257">
        <f t="shared" ref="N70" si="58">SUM(N66:N69)</f>
        <v>0</v>
      </c>
      <c r="O70" s="234"/>
      <c r="P70" s="185">
        <f>SUM(P66:P67)</f>
        <v>0</v>
      </c>
      <c r="Q70" s="234"/>
      <c r="R70" s="45"/>
    </row>
    <row r="71" spans="1:18" s="36" customFormat="1" ht="10.5">
      <c r="A71" s="45"/>
      <c r="B71" s="46"/>
      <c r="C71" s="47"/>
      <c r="D71" s="47"/>
      <c r="E71" s="47"/>
      <c r="F71" s="47"/>
      <c r="G71" s="66" t="s">
        <v>224</v>
      </c>
      <c r="H71" s="186" t="e">
        <f>H70/H$7</f>
        <v>#DIV/0!</v>
      </c>
      <c r="I71" s="235"/>
      <c r="J71" s="186" t="e">
        <f t="shared" ref="J71" si="59">J70/J$7</f>
        <v>#DIV/0!</v>
      </c>
      <c r="K71" s="235"/>
      <c r="L71" s="186" t="e">
        <f t="shared" ref="L71" si="60">L70/L$7</f>
        <v>#DIV/0!</v>
      </c>
      <c r="M71" s="235"/>
      <c r="N71" s="186" t="e">
        <f t="shared" ref="N71" si="61">N70/N$7</f>
        <v>#DIV/0!</v>
      </c>
      <c r="O71" s="235"/>
      <c r="P71" s="186"/>
      <c r="Q71" s="235"/>
      <c r="R71" s="45"/>
    </row>
    <row r="72" spans="1:18" s="36" customFormat="1" ht="10.5">
      <c r="A72" s="45"/>
      <c r="B72" s="69"/>
      <c r="C72" s="69"/>
      <c r="D72" s="69"/>
      <c r="E72" s="69"/>
      <c r="F72" s="69"/>
      <c r="G72" s="69"/>
      <c r="H72" s="72"/>
      <c r="I72" s="236"/>
      <c r="J72" s="72"/>
      <c r="K72" s="236"/>
      <c r="L72" s="72"/>
      <c r="M72" s="236"/>
      <c r="N72" s="72"/>
      <c r="O72" s="236"/>
      <c r="P72" s="72"/>
      <c r="Q72" s="236"/>
      <c r="R72" s="45"/>
    </row>
    <row r="73" spans="1:18" s="36" customFormat="1" ht="10.5">
      <c r="A73" s="45"/>
      <c r="B73" s="58" t="s">
        <v>38</v>
      </c>
      <c r="C73" s="53" t="s">
        <v>107</v>
      </c>
      <c r="D73" s="59" t="s">
        <v>250</v>
      </c>
      <c r="E73" s="258" t="s">
        <v>251</v>
      </c>
      <c r="F73" s="59" t="s">
        <v>36</v>
      </c>
      <c r="G73" s="59" t="s">
        <v>37</v>
      </c>
      <c r="H73" s="73"/>
      <c r="I73" s="233"/>
      <c r="J73" s="73"/>
      <c r="K73" s="233"/>
      <c r="L73" s="73"/>
      <c r="M73" s="233"/>
      <c r="N73" s="73"/>
      <c r="O73" s="233"/>
      <c r="P73" s="56"/>
      <c r="Q73" s="233"/>
      <c r="R73" s="45"/>
    </row>
    <row r="74" spans="1:18" s="36" customFormat="1" ht="10">
      <c r="A74" s="45"/>
      <c r="B74" s="60"/>
      <c r="C74" s="254"/>
      <c r="D74" s="260"/>
      <c r="E74" s="63"/>
      <c r="F74" s="63"/>
      <c r="G74" s="275"/>
      <c r="H74" s="64"/>
      <c r="I74" s="167"/>
      <c r="J74" s="64"/>
      <c r="K74" s="167"/>
      <c r="L74" s="64"/>
      <c r="M74" s="167"/>
      <c r="N74" s="64"/>
      <c r="O74" s="167"/>
      <c r="P74" s="65"/>
      <c r="Q74" s="167">
        <f t="shared" ref="Q74:Q77" si="62">I74</f>
        <v>0</v>
      </c>
      <c r="R74" s="45"/>
    </row>
    <row r="75" spans="1:18" s="36" customFormat="1" ht="10">
      <c r="A75" s="45"/>
      <c r="B75" s="60"/>
      <c r="C75" s="254"/>
      <c r="D75" s="260"/>
      <c r="E75" s="63"/>
      <c r="F75" s="63"/>
      <c r="G75" s="275"/>
      <c r="H75" s="64"/>
      <c r="I75" s="167"/>
      <c r="J75" s="64"/>
      <c r="K75" s="167"/>
      <c r="L75" s="64"/>
      <c r="M75" s="167"/>
      <c r="N75" s="64"/>
      <c r="O75" s="167"/>
      <c r="P75" s="65"/>
      <c r="Q75" s="167">
        <f t="shared" si="62"/>
        <v>0</v>
      </c>
      <c r="R75" s="45"/>
    </row>
    <row r="76" spans="1:18" s="36" customFormat="1" ht="10">
      <c r="A76" s="45"/>
      <c r="B76" s="60"/>
      <c r="C76" s="254"/>
      <c r="D76" s="260"/>
      <c r="E76" s="63"/>
      <c r="F76" s="63"/>
      <c r="G76" s="275"/>
      <c r="H76" s="64"/>
      <c r="I76" s="167"/>
      <c r="J76" s="64"/>
      <c r="K76" s="167"/>
      <c r="L76" s="64"/>
      <c r="M76" s="167"/>
      <c r="N76" s="64"/>
      <c r="O76" s="167"/>
      <c r="P76" s="65"/>
      <c r="Q76" s="167">
        <f t="shared" si="62"/>
        <v>0</v>
      </c>
      <c r="R76" s="45"/>
    </row>
    <row r="77" spans="1:18" s="36" customFormat="1" ht="10">
      <c r="A77" s="45"/>
      <c r="B77" s="60"/>
      <c r="C77" s="254"/>
      <c r="D77" s="260"/>
      <c r="E77" s="63"/>
      <c r="F77" s="63"/>
      <c r="G77" s="275"/>
      <c r="H77" s="64"/>
      <c r="I77" s="167"/>
      <c r="J77" s="64"/>
      <c r="K77" s="167"/>
      <c r="L77" s="64"/>
      <c r="M77" s="167"/>
      <c r="N77" s="64"/>
      <c r="O77" s="167"/>
      <c r="P77" s="65"/>
      <c r="Q77" s="167">
        <f t="shared" si="62"/>
        <v>0</v>
      </c>
      <c r="R77" s="45"/>
    </row>
    <row r="78" spans="1:18" s="36" customFormat="1" ht="10.5">
      <c r="A78" s="45"/>
      <c r="B78" s="46"/>
      <c r="C78" s="47"/>
      <c r="D78" s="47"/>
      <c r="E78" s="47"/>
      <c r="F78" s="47"/>
      <c r="G78" s="66" t="s">
        <v>311</v>
      </c>
      <c r="H78" s="257">
        <f>SUM(H74:H77)</f>
        <v>0</v>
      </c>
      <c r="I78" s="234"/>
      <c r="J78" s="257">
        <f t="shared" ref="J78" si="63">SUM(J74:J77)</f>
        <v>0</v>
      </c>
      <c r="K78" s="234"/>
      <c r="L78" s="257">
        <f t="shared" ref="L78" si="64">SUM(L74:L77)</f>
        <v>0</v>
      </c>
      <c r="M78" s="234"/>
      <c r="N78" s="257">
        <f t="shared" ref="N78" si="65">SUM(N74:N77)</f>
        <v>0</v>
      </c>
      <c r="O78" s="234"/>
      <c r="P78" s="67">
        <f>SUM(P74:P74)</f>
        <v>0</v>
      </c>
      <c r="Q78" s="234"/>
      <c r="R78" s="45"/>
    </row>
    <row r="79" spans="1:18" s="36" customFormat="1" ht="10.5">
      <c r="A79" s="45"/>
      <c r="B79" s="46"/>
      <c r="C79" s="47"/>
      <c r="D79" s="47"/>
      <c r="E79" s="47"/>
      <c r="F79" s="47"/>
      <c r="G79" s="66" t="s">
        <v>330</v>
      </c>
      <c r="H79" s="256" t="e">
        <f>H78/H7</f>
        <v>#DIV/0!</v>
      </c>
      <c r="I79" s="235"/>
      <c r="J79" s="256" t="e">
        <f t="shared" ref="J79" si="66">J78/J7</f>
        <v>#DIV/0!</v>
      </c>
      <c r="K79" s="235"/>
      <c r="L79" s="256" t="e">
        <f t="shared" ref="L79" si="67">L78/L7</f>
        <v>#DIV/0!</v>
      </c>
      <c r="M79" s="235"/>
      <c r="N79" s="256" t="e">
        <f t="shared" ref="N79" si="68">N78/N7</f>
        <v>#DIV/0!</v>
      </c>
      <c r="O79" s="235"/>
      <c r="P79" s="186"/>
      <c r="Q79" s="235"/>
      <c r="R79" s="45"/>
    </row>
    <row r="80" spans="1:18">
      <c r="A80" s="5"/>
      <c r="B80" s="69"/>
      <c r="C80" s="69"/>
      <c r="D80" s="69"/>
      <c r="E80" s="69"/>
      <c r="F80" s="69"/>
      <c r="G80" s="69"/>
      <c r="H80" s="72"/>
      <c r="I80" s="236"/>
      <c r="J80" s="72"/>
      <c r="K80" s="236"/>
      <c r="L80" s="72"/>
      <c r="M80" s="236"/>
      <c r="N80" s="72"/>
      <c r="O80" s="236"/>
      <c r="P80" s="72"/>
      <c r="Q80" s="236"/>
      <c r="R80" s="5"/>
    </row>
    <row r="81" spans="1:18">
      <c r="A81" s="5"/>
      <c r="B81" s="100" t="s">
        <v>127</v>
      </c>
      <c r="C81" s="101"/>
      <c r="D81" s="101"/>
      <c r="E81" s="101"/>
      <c r="F81" s="101"/>
      <c r="G81" s="101"/>
      <c r="H81" s="102">
        <f>H78+H70+H62+H54+H46+H38+H30+H22+H14</f>
        <v>0</v>
      </c>
      <c r="I81" s="238"/>
      <c r="J81" s="102">
        <f>J78+J70+J62+J54+J46+J38+J30+J22+J14</f>
        <v>0</v>
      </c>
      <c r="K81" s="238"/>
      <c r="L81" s="102">
        <f t="shared" ref="L81" si="69">L78+L70+L62+L54+L46+L38+L30+L22+L14</f>
        <v>0</v>
      </c>
      <c r="M81" s="238"/>
      <c r="N81" s="102">
        <f t="shared" ref="N81" si="70">N78+N70+N62+N54+N46+N38+N30+N22+N14</f>
        <v>0</v>
      </c>
      <c r="O81" s="238"/>
      <c r="P81" s="102">
        <f>P78+P70+P62+P54+P46+P38+P30+P22+P14</f>
        <v>0</v>
      </c>
      <c r="Q81" s="238"/>
      <c r="R81" s="5"/>
    </row>
    <row r="82" spans="1:18">
      <c r="A82" s="5"/>
      <c r="B82" s="103" t="s">
        <v>128</v>
      </c>
      <c r="C82" s="104"/>
      <c r="D82" s="104"/>
      <c r="E82" s="104"/>
      <c r="F82" s="104"/>
      <c r="G82" s="104"/>
      <c r="H82" s="187" t="e">
        <f>H81/H7</f>
        <v>#DIV/0!</v>
      </c>
      <c r="I82" s="239"/>
      <c r="J82" s="187" t="e">
        <f t="shared" ref="J82" si="71">J81/J7</f>
        <v>#DIV/0!</v>
      </c>
      <c r="K82" s="239"/>
      <c r="L82" s="187" t="e">
        <f t="shared" ref="L82" si="72">L81/L7</f>
        <v>#DIV/0!</v>
      </c>
      <c r="M82" s="239"/>
      <c r="N82" s="187" t="e">
        <f t="shared" ref="N82" si="73">N81/N7</f>
        <v>#DIV/0!</v>
      </c>
      <c r="O82" s="239"/>
      <c r="P82" s="105"/>
      <c r="Q82" s="239"/>
      <c r="R82" s="5"/>
    </row>
    <row r="83" spans="1:18">
      <c r="A83" s="5"/>
      <c r="B83" s="74"/>
      <c r="C83" s="56"/>
      <c r="D83" s="56"/>
      <c r="E83" s="56"/>
      <c r="F83" s="56"/>
      <c r="G83" s="56"/>
      <c r="H83" s="75"/>
      <c r="I83" s="240"/>
      <c r="J83" s="75"/>
      <c r="K83" s="240"/>
      <c r="L83" s="75"/>
      <c r="M83" s="240"/>
      <c r="N83" s="75"/>
      <c r="O83" s="240"/>
      <c r="P83" s="75"/>
      <c r="Q83" s="240"/>
      <c r="R83" s="5"/>
    </row>
    <row r="84" spans="1:18">
      <c r="A84" s="5"/>
      <c r="B84" s="108" t="s">
        <v>129</v>
      </c>
      <c r="C84" s="109"/>
      <c r="D84" s="109"/>
      <c r="E84" s="109"/>
      <c r="F84" s="109"/>
      <c r="G84" s="109"/>
      <c r="H84" s="110">
        <v>0</v>
      </c>
      <c r="I84" s="241"/>
      <c r="J84" s="110">
        <v>0</v>
      </c>
      <c r="K84" s="241"/>
      <c r="L84" s="110">
        <v>0</v>
      </c>
      <c r="M84" s="241"/>
      <c r="N84" s="110">
        <v>0</v>
      </c>
      <c r="O84" s="241"/>
      <c r="P84" s="110"/>
      <c r="Q84" s="241"/>
      <c r="R84" s="5"/>
    </row>
    <row r="85" spans="1:18">
      <c r="A85" s="5"/>
      <c r="B85" s="111" t="s">
        <v>130</v>
      </c>
      <c r="C85" s="112"/>
      <c r="D85" s="112"/>
      <c r="E85" s="112"/>
      <c r="F85" s="112"/>
      <c r="G85" s="112"/>
      <c r="H85" s="113">
        <v>0</v>
      </c>
      <c r="I85" s="242"/>
      <c r="J85" s="113">
        <v>0</v>
      </c>
      <c r="K85" s="242"/>
      <c r="L85" s="113">
        <v>0</v>
      </c>
      <c r="M85" s="242"/>
      <c r="N85" s="113">
        <v>0</v>
      </c>
      <c r="O85" s="242"/>
      <c r="P85" s="113"/>
      <c r="Q85" s="242"/>
      <c r="R85" s="5"/>
    </row>
    <row r="86" spans="1:18">
      <c r="A86" s="5"/>
      <c r="B86" s="108" t="s">
        <v>131</v>
      </c>
      <c r="C86" s="109"/>
      <c r="D86" s="109"/>
      <c r="E86" s="109"/>
      <c r="F86" s="109"/>
      <c r="G86" s="109"/>
      <c r="H86" s="110">
        <v>0</v>
      </c>
      <c r="I86" s="241"/>
      <c r="J86" s="110">
        <v>0</v>
      </c>
      <c r="K86" s="241"/>
      <c r="L86" s="110">
        <v>0</v>
      </c>
      <c r="M86" s="241"/>
      <c r="N86" s="110">
        <v>0</v>
      </c>
      <c r="O86" s="241"/>
      <c r="P86" s="110"/>
      <c r="Q86" s="241"/>
      <c r="R86" s="5"/>
    </row>
    <row r="87" spans="1:18">
      <c r="A87" s="5"/>
      <c r="B87" s="76"/>
      <c r="C87" s="77"/>
      <c r="D87" s="77"/>
      <c r="E87" s="77"/>
      <c r="F87" s="77"/>
      <c r="G87" s="77"/>
      <c r="H87" s="78"/>
      <c r="I87" s="243"/>
      <c r="J87" s="78"/>
      <c r="K87" s="243"/>
      <c r="L87" s="78"/>
      <c r="M87" s="243"/>
      <c r="N87" s="78"/>
      <c r="O87" s="243"/>
      <c r="P87" s="78"/>
      <c r="Q87" s="243"/>
      <c r="R87" s="5"/>
    </row>
    <row r="88" spans="1:18">
      <c r="A88" s="5"/>
      <c r="B88" s="96" t="s">
        <v>132</v>
      </c>
      <c r="C88" s="97"/>
      <c r="D88" s="97"/>
      <c r="E88" s="97"/>
      <c r="F88" s="97"/>
      <c r="G88" s="97"/>
      <c r="H88" s="107" t="e">
        <f>SUM(H82:H86)</f>
        <v>#DIV/0!</v>
      </c>
      <c r="I88" s="107"/>
      <c r="J88" s="107" t="e">
        <f t="shared" ref="J88" si="74">SUM(J82:J86)</f>
        <v>#DIV/0!</v>
      </c>
      <c r="K88" s="107"/>
      <c r="L88" s="107" t="e">
        <f t="shared" ref="L88" si="75">SUM(L82:L86)</f>
        <v>#DIV/0!</v>
      </c>
      <c r="M88" s="107"/>
      <c r="N88" s="107" t="e">
        <f t="shared" ref="N88" si="76">SUM(N82:N86)</f>
        <v>#DIV/0!</v>
      </c>
      <c r="O88" s="244"/>
      <c r="P88" s="107"/>
      <c r="Q88" s="244"/>
      <c r="R88" s="5"/>
    </row>
    <row r="89" spans="1:18" hidden="1">
      <c r="A89" s="5"/>
      <c r="B89" s="79"/>
      <c r="C89" s="80"/>
      <c r="D89" s="80"/>
      <c r="E89" s="80"/>
      <c r="F89" s="80"/>
      <c r="G89" s="80"/>
      <c r="H89" s="81"/>
      <c r="I89" s="245"/>
      <c r="J89" s="81"/>
      <c r="K89" s="245"/>
      <c r="L89" s="81"/>
      <c r="M89" s="245"/>
      <c r="N89" s="81"/>
      <c r="O89" s="245"/>
      <c r="P89" s="81"/>
      <c r="Q89" s="245"/>
      <c r="R89" s="5"/>
    </row>
    <row r="90" spans="1:18">
      <c r="A90" s="5"/>
      <c r="B90" s="82" t="s">
        <v>43</v>
      </c>
      <c r="C90" s="83"/>
      <c r="D90" s="83"/>
      <c r="E90" s="83"/>
      <c r="F90" s="83"/>
      <c r="G90" s="83"/>
      <c r="H90" s="84" t="e">
        <f>H91*0.13</f>
        <v>#DIV/0!</v>
      </c>
      <c r="I90" s="246"/>
      <c r="J90" s="84" t="e">
        <f t="shared" ref="J90" si="77">J91*0.13</f>
        <v>#DIV/0!</v>
      </c>
      <c r="K90" s="246"/>
      <c r="L90" s="84" t="e">
        <f t="shared" ref="L90" si="78">L91*0.13</f>
        <v>#DIV/0!</v>
      </c>
      <c r="M90" s="246"/>
      <c r="N90" s="84" t="e">
        <f t="shared" ref="N90" si="79">N91*0.13</f>
        <v>#DIV/0!</v>
      </c>
      <c r="O90" s="246"/>
      <c r="P90" s="85"/>
      <c r="Q90" s="246"/>
      <c r="R90" s="5"/>
    </row>
    <row r="91" spans="1:18">
      <c r="A91" s="5"/>
      <c r="B91" s="86" t="s">
        <v>133</v>
      </c>
      <c r="C91" s="87"/>
      <c r="D91" s="87"/>
      <c r="E91" s="87"/>
      <c r="F91" s="87"/>
      <c r="G91" s="87"/>
      <c r="H91" s="88" t="e">
        <f>H88/0.87</f>
        <v>#DIV/0!</v>
      </c>
      <c r="I91" s="88"/>
      <c r="J91" s="88" t="e">
        <f t="shared" ref="J91" si="80">J88/0.87</f>
        <v>#DIV/0!</v>
      </c>
      <c r="K91" s="88"/>
      <c r="L91" s="88" t="e">
        <f t="shared" ref="L91" si="81">L88/0.87</f>
        <v>#DIV/0!</v>
      </c>
      <c r="M91" s="88"/>
      <c r="N91" s="88" t="e">
        <f t="shared" ref="N91" si="82">N88/0.87</f>
        <v>#DIV/0!</v>
      </c>
      <c r="O91" s="247"/>
      <c r="P91" s="88"/>
      <c r="Q91" s="247"/>
      <c r="R91" s="5"/>
    </row>
    <row r="92" spans="1:18">
      <c r="A92" s="5"/>
      <c r="B92" s="79"/>
      <c r="C92" s="80"/>
      <c r="D92" s="80"/>
      <c r="E92" s="80"/>
      <c r="F92" s="80"/>
      <c r="G92" s="80"/>
      <c r="H92" s="89"/>
      <c r="I92" s="248"/>
      <c r="J92" s="89"/>
      <c r="K92" s="248"/>
      <c r="L92" s="89"/>
      <c r="M92" s="248"/>
      <c r="N92" s="89"/>
      <c r="O92" s="248"/>
      <c r="P92" s="89"/>
      <c r="Q92" s="248"/>
      <c r="R92" s="5"/>
    </row>
    <row r="93" spans="1:18" s="36" customFormat="1" ht="10.5">
      <c r="A93" s="45"/>
      <c r="B93" s="58" t="s">
        <v>109</v>
      </c>
      <c r="C93" s="53" t="s">
        <v>265</v>
      </c>
      <c r="D93" s="59" t="s">
        <v>268</v>
      </c>
      <c r="E93" s="258" t="s">
        <v>267</v>
      </c>
      <c r="F93" s="59" t="s">
        <v>266</v>
      </c>
      <c r="G93" s="59" t="s">
        <v>12</v>
      </c>
      <c r="H93" s="73"/>
      <c r="I93" s="233"/>
      <c r="J93" s="73"/>
      <c r="K93" s="233"/>
      <c r="L93" s="73"/>
      <c r="M93" s="233"/>
      <c r="N93" s="73"/>
      <c r="O93" s="233"/>
      <c r="P93" s="56"/>
      <c r="Q93" s="233"/>
      <c r="R93" s="45"/>
    </row>
    <row r="94" spans="1:18" s="36" customFormat="1" ht="10">
      <c r="A94" s="45"/>
      <c r="B94" s="60"/>
      <c r="C94" s="53"/>
      <c r="D94" s="254"/>
      <c r="E94" s="254"/>
      <c r="F94" s="260"/>
      <c r="G94" s="254"/>
      <c r="H94" s="64"/>
      <c r="I94" s="167"/>
      <c r="J94" s="64"/>
      <c r="K94" s="167"/>
      <c r="L94" s="64"/>
      <c r="M94" s="167"/>
      <c r="N94" s="64"/>
      <c r="O94" s="167"/>
      <c r="P94" s="65"/>
      <c r="Q94" s="167"/>
      <c r="R94" s="45"/>
    </row>
    <row r="95" spans="1:18" s="36" customFormat="1" ht="10">
      <c r="A95" s="45"/>
      <c r="B95" s="60"/>
      <c r="C95" s="53"/>
      <c r="D95" s="63"/>
      <c r="E95" s="63"/>
      <c r="F95" s="260"/>
      <c r="G95" s="63"/>
      <c r="H95" s="64"/>
      <c r="I95" s="167"/>
      <c r="J95" s="64"/>
      <c r="K95" s="167"/>
      <c r="L95" s="64"/>
      <c r="M95" s="167"/>
      <c r="N95" s="64"/>
      <c r="O95" s="167"/>
      <c r="P95" s="65"/>
      <c r="Q95" s="167"/>
      <c r="R95" s="45"/>
    </row>
    <row r="96" spans="1:18" s="36" customFormat="1" ht="10.5">
      <c r="A96" s="45"/>
      <c r="B96" s="46"/>
      <c r="C96" s="47"/>
      <c r="D96" s="47"/>
      <c r="E96" s="47"/>
      <c r="F96" s="47"/>
      <c r="G96" s="66" t="s">
        <v>312</v>
      </c>
      <c r="H96" s="257">
        <f>SUM(H94:H95)</f>
        <v>0</v>
      </c>
      <c r="I96" s="234"/>
      <c r="J96" s="257">
        <f t="shared" ref="J96" si="83">SUM(J94:J95)</f>
        <v>0</v>
      </c>
      <c r="K96" s="234"/>
      <c r="L96" s="257">
        <f t="shared" ref="L96" si="84">SUM(L94:L95)</f>
        <v>0</v>
      </c>
      <c r="M96" s="234"/>
      <c r="N96" s="257">
        <f t="shared" ref="N96" si="85">SUM(N94:N95)</f>
        <v>0</v>
      </c>
      <c r="O96" s="234"/>
      <c r="P96" s="67">
        <f>SUM(P94:P95)</f>
        <v>0</v>
      </c>
      <c r="Q96" s="234"/>
      <c r="R96" s="45"/>
    </row>
    <row r="97" spans="1:18" s="36" customFormat="1" ht="10.5">
      <c r="A97" s="45"/>
      <c r="B97" s="46"/>
      <c r="C97" s="47"/>
      <c r="D97" s="47"/>
      <c r="E97" s="47"/>
      <c r="F97" s="47"/>
      <c r="G97" s="66" t="s">
        <v>313</v>
      </c>
      <c r="H97" s="281" t="e">
        <f>H96/H7</f>
        <v>#DIV/0!</v>
      </c>
      <c r="I97" s="235"/>
      <c r="J97" s="281" t="e">
        <f t="shared" ref="J97" si="86">J96/J7</f>
        <v>#DIV/0!</v>
      </c>
      <c r="K97" s="235"/>
      <c r="L97" s="281" t="e">
        <f t="shared" ref="L97" si="87">L96/L7</f>
        <v>#DIV/0!</v>
      </c>
      <c r="M97" s="235"/>
      <c r="N97" s="281" t="e">
        <f t="shared" ref="N97" si="88">N96/N7</f>
        <v>#DIV/0!</v>
      </c>
      <c r="O97" s="235"/>
      <c r="P97" s="68"/>
      <c r="Q97" s="235"/>
      <c r="R97" s="45"/>
    </row>
    <row r="98" spans="1:18">
      <c r="A98" s="5"/>
      <c r="B98" s="74"/>
      <c r="C98" s="74"/>
      <c r="D98" s="74"/>
      <c r="E98" s="74"/>
      <c r="F98" s="74"/>
      <c r="G98" s="69"/>
      <c r="H98" s="70"/>
      <c r="I98" s="236"/>
      <c r="J98" s="70"/>
      <c r="K98" s="236"/>
      <c r="L98" s="70"/>
      <c r="M98" s="236"/>
      <c r="N98" s="70"/>
      <c r="O98" s="236"/>
      <c r="P98" s="70"/>
      <c r="Q98" s="236"/>
      <c r="R98" s="5"/>
    </row>
    <row r="99" spans="1:18">
      <c r="A99" s="5"/>
      <c r="B99" s="100" t="s">
        <v>134</v>
      </c>
      <c r="C99" s="101"/>
      <c r="D99" s="101"/>
      <c r="E99" s="101"/>
      <c r="F99" s="101"/>
      <c r="G99" s="101"/>
      <c r="H99" s="102">
        <f>H81+H96</f>
        <v>0</v>
      </c>
      <c r="I99" s="238"/>
      <c r="J99" s="102">
        <f t="shared" ref="J99" si="89">J81+J96</f>
        <v>0</v>
      </c>
      <c r="K99" s="238"/>
      <c r="L99" s="102">
        <f t="shared" ref="L99" si="90">L81+L96</f>
        <v>0</v>
      </c>
      <c r="M99" s="238"/>
      <c r="N99" s="102">
        <f t="shared" ref="N99" si="91">N81+N96</f>
        <v>0</v>
      </c>
      <c r="O99" s="238"/>
      <c r="P99" s="102">
        <f>P81+P96</f>
        <v>0</v>
      </c>
      <c r="Q99" s="238"/>
      <c r="R99" s="5"/>
    </row>
    <row r="100" spans="1:18">
      <c r="A100" s="5"/>
      <c r="B100" s="103" t="s">
        <v>261</v>
      </c>
      <c r="C100" s="104"/>
      <c r="D100" s="104"/>
      <c r="E100" s="104"/>
      <c r="F100" s="104"/>
      <c r="G100" s="104"/>
      <c r="H100" s="105" t="e">
        <f>H99/H7</f>
        <v>#DIV/0!</v>
      </c>
      <c r="I100" s="239"/>
      <c r="J100" s="105" t="e">
        <f t="shared" ref="J100" si="92">J99/J7</f>
        <v>#DIV/0!</v>
      </c>
      <c r="K100" s="239"/>
      <c r="L100" s="105" t="e">
        <f t="shared" ref="L100" si="93">L99/L7</f>
        <v>#DIV/0!</v>
      </c>
      <c r="M100" s="239"/>
      <c r="N100" s="105" t="e">
        <f t="shared" ref="N100" si="94">N99/N7</f>
        <v>#DIV/0!</v>
      </c>
      <c r="O100" s="239"/>
      <c r="P100" s="105"/>
      <c r="Q100" s="239"/>
      <c r="R100" s="5"/>
    </row>
    <row r="101" spans="1:18">
      <c r="A101" s="5"/>
      <c r="B101" s="79"/>
      <c r="C101" s="80"/>
      <c r="D101" s="80"/>
      <c r="E101" s="80"/>
      <c r="F101" s="80"/>
      <c r="G101" s="80"/>
      <c r="H101" s="90"/>
      <c r="I101" s="249"/>
      <c r="J101" s="90"/>
      <c r="K101" s="249"/>
      <c r="L101" s="90"/>
      <c r="M101" s="249"/>
      <c r="N101" s="90"/>
      <c r="O101" s="249"/>
      <c r="P101" s="90"/>
      <c r="Q101" s="249"/>
      <c r="R101" s="5"/>
    </row>
    <row r="102" spans="1:18">
      <c r="A102" s="5"/>
      <c r="B102" s="82" t="s">
        <v>43</v>
      </c>
      <c r="C102" s="83"/>
      <c r="D102" s="83"/>
      <c r="E102" s="83"/>
      <c r="F102" s="83"/>
      <c r="G102" s="83"/>
      <c r="H102" s="261">
        <f>H104*0.13</f>
        <v>0</v>
      </c>
      <c r="I102" s="250"/>
      <c r="J102" s="261">
        <f t="shared" ref="J102" si="95">J104*0.13</f>
        <v>0</v>
      </c>
      <c r="K102" s="250"/>
      <c r="L102" s="261">
        <f t="shared" ref="L102" si="96">L104*0.13</f>
        <v>0</v>
      </c>
      <c r="M102" s="250"/>
      <c r="N102" s="261">
        <f t="shared" ref="N102" si="97">N104*0.13</f>
        <v>0</v>
      </c>
      <c r="O102" s="250"/>
      <c r="P102" s="91"/>
      <c r="Q102" s="250"/>
      <c r="R102" s="5"/>
    </row>
    <row r="103" spans="1:18">
      <c r="A103" s="5"/>
      <c r="B103" s="92" t="s">
        <v>169</v>
      </c>
      <c r="C103" s="93"/>
      <c r="D103" s="93"/>
      <c r="E103" s="93"/>
      <c r="F103" s="93"/>
      <c r="G103" s="93"/>
      <c r="H103" s="91" t="e">
        <f>((H104-(H104*0.13))/H100)-1</f>
        <v>#DIV/0!</v>
      </c>
      <c r="I103" s="149"/>
      <c r="J103" s="91" t="e">
        <f t="shared" ref="J103" si="98">((J104-(J104*0.13))/J100)-1</f>
        <v>#DIV/0!</v>
      </c>
      <c r="K103" s="149"/>
      <c r="L103" s="91" t="e">
        <f t="shared" ref="L103" si="99">((L104-(L104*0.13))/L100)-1</f>
        <v>#DIV/0!</v>
      </c>
      <c r="M103" s="149"/>
      <c r="N103" s="91" t="e">
        <f t="shared" ref="N103" si="100">((N104-(N104*0.13))/N100)-1</f>
        <v>#DIV/0!</v>
      </c>
      <c r="O103" s="149"/>
      <c r="P103" s="94"/>
      <c r="Q103" s="149"/>
      <c r="R103" s="5"/>
    </row>
    <row r="104" spans="1:18">
      <c r="A104" s="5"/>
      <c r="B104" s="98" t="s">
        <v>135</v>
      </c>
      <c r="C104" s="99"/>
      <c r="D104" s="99"/>
      <c r="E104" s="99"/>
      <c r="F104" s="99"/>
      <c r="G104" s="99"/>
      <c r="H104" s="106">
        <v>0</v>
      </c>
      <c r="I104" s="251"/>
      <c r="J104" s="106">
        <v>0</v>
      </c>
      <c r="K104" s="251"/>
      <c r="L104" s="106">
        <v>0</v>
      </c>
      <c r="M104" s="251"/>
      <c r="N104" s="106">
        <v>0</v>
      </c>
      <c r="O104" s="251"/>
      <c r="P104" s="106"/>
      <c r="Q104" s="251"/>
      <c r="R104" s="5"/>
    </row>
    <row r="105" spans="1:18">
      <c r="A105" s="5"/>
      <c r="B105" s="5"/>
      <c r="C105" s="5"/>
      <c r="D105" s="5"/>
      <c r="E105" s="5"/>
      <c r="F105" s="5"/>
      <c r="G105" s="5"/>
      <c r="H105" s="5"/>
      <c r="I105" s="230"/>
      <c r="J105" s="5"/>
      <c r="K105" s="230"/>
      <c r="L105" s="5"/>
      <c r="M105" s="230"/>
      <c r="N105" s="5"/>
      <c r="O105" s="230"/>
      <c r="P105" s="5"/>
      <c r="Q105" s="230"/>
      <c r="R105" s="5"/>
    </row>
    <row r="106" spans="1:18">
      <c r="A106" s="5"/>
      <c r="B106" s="5"/>
      <c r="C106" s="5"/>
      <c r="D106" s="5"/>
      <c r="E106" s="5"/>
      <c r="F106" s="5"/>
      <c r="G106" s="5"/>
      <c r="H106" s="5"/>
      <c r="I106" s="230"/>
      <c r="J106" s="5"/>
      <c r="K106" s="230"/>
      <c r="L106" s="5"/>
      <c r="M106" s="230"/>
      <c r="N106" s="5"/>
      <c r="O106" s="230"/>
      <c r="P106" s="5"/>
      <c r="Q106" s="230"/>
    </row>
    <row r="107" spans="1:18" ht="60" customHeight="1">
      <c r="A107" s="95"/>
      <c r="B107" s="95"/>
      <c r="C107" s="95"/>
      <c r="D107" s="95"/>
      <c r="E107" s="95"/>
      <c r="F107" s="95"/>
      <c r="G107" s="95"/>
      <c r="H107" s="95"/>
      <c r="I107" s="253"/>
      <c r="J107" s="95"/>
      <c r="K107" s="253"/>
      <c r="L107" s="95"/>
      <c r="M107" s="253"/>
      <c r="N107" s="95"/>
      <c r="O107" s="253"/>
      <c r="P107" s="95"/>
      <c r="Q107" s="253"/>
      <c r="R107" s="253"/>
    </row>
  </sheetData>
  <phoneticPr fontId="98" type="noConversion"/>
  <pageMargins left="0.25" right="0.25" top="0.25" bottom="0.25" header="0" footer="0"/>
  <pageSetup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3"/>
  <sheetViews>
    <sheetView workbookViewId="0">
      <selection activeCell="E19" sqref="E19"/>
    </sheetView>
  </sheetViews>
  <sheetFormatPr defaultRowHeight="14.5"/>
  <sheetData>
    <row r="1" spans="1:1">
      <c r="A1" t="s">
        <v>147</v>
      </c>
    </row>
    <row r="2" spans="1:1">
      <c r="A2" t="s">
        <v>148</v>
      </c>
    </row>
    <row r="3" spans="1:1">
      <c r="A3" t="s">
        <v>149</v>
      </c>
    </row>
    <row r="4" spans="1:1">
      <c r="A4" t="s">
        <v>314</v>
      </c>
    </row>
    <row r="5" spans="1:1">
      <c r="A5" t="s">
        <v>150</v>
      </c>
    </row>
    <row r="6" spans="1:1">
      <c r="A6" t="s">
        <v>151</v>
      </c>
    </row>
    <row r="7" spans="1:1">
      <c r="A7" t="s">
        <v>152</v>
      </c>
    </row>
    <row r="8" spans="1:1">
      <c r="A8" t="s">
        <v>153</v>
      </c>
    </row>
    <row r="9" spans="1:1">
      <c r="A9" t="s">
        <v>154</v>
      </c>
    </row>
    <row r="10" spans="1:1">
      <c r="A10" t="s">
        <v>155</v>
      </c>
    </row>
    <row r="11" spans="1:1">
      <c r="A11" t="s">
        <v>156</v>
      </c>
    </row>
    <row r="12" spans="1:1">
      <c r="A12" t="s">
        <v>157</v>
      </c>
    </row>
    <row r="13" spans="1:1">
      <c r="A13" t="s">
        <v>158</v>
      </c>
    </row>
    <row r="14" spans="1:1">
      <c r="A14" t="s">
        <v>159</v>
      </c>
    </row>
    <row r="15" spans="1:1">
      <c r="A15" t="s">
        <v>160</v>
      </c>
    </row>
    <row r="16" spans="1:1">
      <c r="A16" t="s">
        <v>161</v>
      </c>
    </row>
    <row r="17" spans="1:1">
      <c r="A17" t="s">
        <v>162</v>
      </c>
    </row>
    <row r="18" spans="1:1">
      <c r="A18" t="s">
        <v>163</v>
      </c>
    </row>
    <row r="19" spans="1:1">
      <c r="A19" t="s">
        <v>164</v>
      </c>
    </row>
    <row r="20" spans="1:1">
      <c r="A20" t="s">
        <v>165</v>
      </c>
    </row>
    <row r="21" spans="1:1">
      <c r="A21" t="s">
        <v>166</v>
      </c>
    </row>
    <row r="22" spans="1:1">
      <c r="A22" t="s">
        <v>167</v>
      </c>
    </row>
    <row r="23" spans="1:1">
      <c r="A23" t="s">
        <v>168</v>
      </c>
    </row>
  </sheetData>
  <pageMargins left="0.7" right="0.7" top="0.75" bottom="0.75" header="0.3" footer="0.3"/>
  <pageSetup paperSize="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WhiteSpace="0" topLeftCell="A31" zoomScaleNormal="100" workbookViewId="0">
      <selection activeCell="S22" sqref="S22"/>
    </sheetView>
  </sheetViews>
  <sheetFormatPr defaultRowHeight="14.5"/>
  <sheetData/>
  <printOptions horizontalCentered="1" verticalCentered="1"/>
  <pageMargins left="0.25" right="0.25" top="0.25" bottom="0.25" header="0" footer="0"/>
  <pageSetup paperSize="0" fitToWidth="0"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N44"/>
  <sheetViews>
    <sheetView showWhiteSpace="0" zoomScaleNormal="100" zoomScaleSheetLayoutView="40" zoomScalePageLayoutView="108" workbookViewId="0">
      <selection activeCell="S22" sqref="S22"/>
    </sheetView>
  </sheetViews>
  <sheetFormatPr defaultRowHeight="14.5"/>
  <cols>
    <col min="1" max="1" width="4.453125" customWidth="1"/>
    <col min="3" max="11" width="6" customWidth="1"/>
    <col min="14" max="14" width="16" customWidth="1"/>
  </cols>
  <sheetData>
    <row r="1" spans="1:14" ht="63" customHeight="1">
      <c r="A1" s="1"/>
      <c r="B1" s="16" t="s">
        <v>45</v>
      </c>
      <c r="C1" s="1"/>
      <c r="D1" s="1"/>
      <c r="E1" s="1"/>
      <c r="F1" s="1"/>
      <c r="G1" s="1"/>
      <c r="H1" s="1"/>
      <c r="I1" s="1"/>
      <c r="J1" s="1"/>
      <c r="K1" s="1"/>
      <c r="L1" s="1"/>
      <c r="M1" s="4"/>
      <c r="N1" s="4"/>
    </row>
    <row r="2" spans="1:14">
      <c r="A2" s="5"/>
      <c r="B2" s="5"/>
      <c r="C2" s="5"/>
      <c r="D2" s="5"/>
      <c r="E2" s="5"/>
      <c r="F2" s="5"/>
      <c r="G2" s="5"/>
      <c r="H2" s="5"/>
      <c r="I2" s="5"/>
      <c r="J2" s="5"/>
      <c r="K2" s="5"/>
      <c r="L2" s="5"/>
      <c r="M2" s="5"/>
      <c r="N2" s="5"/>
    </row>
    <row r="3" spans="1:14">
      <c r="A3" s="5"/>
      <c r="B3" s="5"/>
      <c r="C3" s="5"/>
      <c r="D3" s="5"/>
      <c r="E3" s="5"/>
      <c r="F3" s="5"/>
      <c r="G3" s="5"/>
      <c r="H3" s="5"/>
      <c r="I3" s="5"/>
      <c r="J3" s="5"/>
      <c r="K3" s="5"/>
      <c r="L3" s="5"/>
      <c r="M3" s="5"/>
      <c r="N3" s="5"/>
    </row>
    <row r="4" spans="1:14" ht="14.15" customHeight="1">
      <c r="A4" s="5"/>
      <c r="B4" s="5"/>
      <c r="C4" s="5"/>
      <c r="D4" s="5"/>
      <c r="E4" s="5"/>
      <c r="F4" s="137"/>
      <c r="G4" s="137"/>
      <c r="H4" s="137"/>
      <c r="I4" s="138"/>
      <c r="J4" s="138"/>
      <c r="K4" s="138"/>
      <c r="L4" s="5"/>
      <c r="M4" s="5"/>
      <c r="N4" s="5"/>
    </row>
    <row r="5" spans="1:14" ht="16" customHeight="1">
      <c r="A5" s="5"/>
      <c r="B5" s="134" t="s">
        <v>46</v>
      </c>
      <c r="C5" s="427" t="s">
        <v>202</v>
      </c>
      <c r="D5" s="427"/>
      <c r="E5" s="427"/>
      <c r="F5" s="427"/>
      <c r="G5" s="427"/>
      <c r="H5" s="427"/>
      <c r="I5" s="373"/>
      <c r="J5" s="138"/>
      <c r="K5" s="138"/>
      <c r="L5" s="5"/>
      <c r="M5" s="5"/>
      <c r="N5" s="5"/>
    </row>
    <row r="6" spans="1:14" ht="16" customHeight="1">
      <c r="A6" s="5"/>
      <c r="B6" s="134"/>
      <c r="C6" s="325"/>
      <c r="D6" s="376"/>
      <c r="E6" s="376"/>
      <c r="F6" s="376"/>
      <c r="G6" s="376"/>
      <c r="H6" s="376"/>
      <c r="I6" s="373"/>
      <c r="J6" s="138"/>
      <c r="K6" s="138"/>
      <c r="L6" s="5"/>
      <c r="M6" s="5"/>
      <c r="N6" s="5"/>
    </row>
    <row r="7" spans="1:14" ht="16" customHeight="1">
      <c r="A7" s="5"/>
      <c r="B7" s="134" t="s">
        <v>47</v>
      </c>
      <c r="C7" s="428" t="s">
        <v>51</v>
      </c>
      <c r="D7" s="428"/>
      <c r="E7" s="428"/>
      <c r="F7" s="428"/>
      <c r="G7" s="376"/>
      <c r="H7" s="376"/>
      <c r="I7" s="373"/>
      <c r="J7" s="138"/>
      <c r="K7" s="138"/>
      <c r="L7" s="5"/>
      <c r="M7" s="5"/>
      <c r="N7" s="5"/>
    </row>
    <row r="8" spans="1:14" ht="16" customHeight="1">
      <c r="A8" s="5"/>
      <c r="B8" s="134"/>
      <c r="C8" s="325"/>
      <c r="D8" s="376"/>
      <c r="E8" s="376"/>
      <c r="F8" s="376"/>
      <c r="G8" s="376"/>
      <c r="H8" s="376"/>
      <c r="I8" s="373"/>
      <c r="J8" s="138"/>
      <c r="K8" s="138"/>
      <c r="L8" s="5"/>
      <c r="M8" s="5"/>
      <c r="N8" s="5"/>
    </row>
    <row r="9" spans="1:14" ht="16" customHeight="1">
      <c r="A9" s="5"/>
      <c r="B9" s="134" t="s">
        <v>48</v>
      </c>
      <c r="C9" s="427" t="s">
        <v>284</v>
      </c>
      <c r="D9" s="427"/>
      <c r="E9" s="427"/>
      <c r="F9" s="427"/>
      <c r="G9" s="427"/>
      <c r="H9" s="376"/>
      <c r="I9" s="373"/>
      <c r="J9" s="138"/>
      <c r="K9" s="138"/>
      <c r="L9" s="5"/>
      <c r="M9" s="5"/>
      <c r="N9" s="5"/>
    </row>
    <row r="10" spans="1:14" ht="16" customHeight="1">
      <c r="A10" s="5"/>
      <c r="B10" s="134"/>
      <c r="C10" s="325"/>
      <c r="D10" s="376"/>
      <c r="E10" s="376"/>
      <c r="F10" s="376"/>
      <c r="G10" s="376"/>
      <c r="H10" s="376"/>
      <c r="I10" s="373"/>
      <c r="J10" s="138"/>
      <c r="K10" s="138"/>
      <c r="L10" s="5"/>
      <c r="M10" s="5"/>
      <c r="N10" s="5"/>
    </row>
    <row r="11" spans="1:14" ht="16" customHeight="1">
      <c r="A11" s="5"/>
      <c r="B11" s="134" t="s">
        <v>49</v>
      </c>
      <c r="C11" s="427" t="s">
        <v>52</v>
      </c>
      <c r="D11" s="427"/>
      <c r="E11" s="427"/>
      <c r="F11" s="376"/>
      <c r="G11" s="376"/>
      <c r="H11" s="376"/>
      <c r="I11" s="373"/>
      <c r="J11" s="138"/>
      <c r="K11" s="138"/>
      <c r="L11" s="5"/>
      <c r="M11" s="5"/>
      <c r="N11" s="5"/>
    </row>
    <row r="12" spans="1:14" ht="16" customHeight="1">
      <c r="A12" s="5"/>
      <c r="B12" s="134"/>
      <c r="C12" s="325"/>
      <c r="D12" s="376"/>
      <c r="E12" s="376"/>
      <c r="F12" s="376"/>
      <c r="G12" s="376"/>
      <c r="H12" s="376"/>
      <c r="I12" s="373"/>
      <c r="J12" s="138"/>
      <c r="K12" s="138"/>
      <c r="L12" s="5"/>
      <c r="M12" s="5"/>
      <c r="N12" s="5"/>
    </row>
    <row r="13" spans="1:14" ht="16" customHeight="1">
      <c r="A13" s="5"/>
      <c r="B13" s="134" t="s">
        <v>50</v>
      </c>
      <c r="C13" s="427" t="s">
        <v>53</v>
      </c>
      <c r="D13" s="427"/>
      <c r="E13" s="376"/>
      <c r="F13" s="376"/>
      <c r="G13" s="376"/>
      <c r="H13" s="376"/>
      <c r="I13" s="373"/>
      <c r="J13" s="138"/>
      <c r="K13" s="138"/>
      <c r="L13" s="5"/>
      <c r="M13" s="5"/>
      <c r="N13" s="5"/>
    </row>
    <row r="14" spans="1:14" ht="16" customHeight="1">
      <c r="A14" s="5"/>
      <c r="B14" s="134"/>
      <c r="C14" s="325"/>
      <c r="D14" s="376"/>
      <c r="E14" s="376"/>
      <c r="F14" s="376"/>
      <c r="G14" s="376"/>
      <c r="H14" s="376"/>
      <c r="I14" s="373"/>
      <c r="J14" s="138"/>
      <c r="K14" s="138"/>
      <c r="L14" s="5"/>
      <c r="M14" s="5"/>
      <c r="N14" s="5"/>
    </row>
    <row r="15" spans="1:14" ht="16" customHeight="1">
      <c r="A15" s="5"/>
      <c r="B15" s="134" t="s">
        <v>297</v>
      </c>
      <c r="C15" s="427" t="s">
        <v>271</v>
      </c>
      <c r="D15" s="427"/>
      <c r="E15" s="427"/>
      <c r="F15" s="427"/>
      <c r="G15" s="376"/>
      <c r="H15" s="376"/>
      <c r="I15" s="373"/>
      <c r="J15" s="138"/>
      <c r="K15" s="138"/>
      <c r="L15" s="5"/>
      <c r="M15" s="5"/>
      <c r="N15" s="5"/>
    </row>
    <row r="16" spans="1:14" ht="16" customHeight="1">
      <c r="A16" s="5"/>
      <c r="B16" s="134"/>
      <c r="C16" s="325"/>
      <c r="D16" s="376"/>
      <c r="E16" s="376"/>
      <c r="F16" s="376"/>
      <c r="G16" s="376"/>
      <c r="H16" s="376"/>
      <c r="I16" s="373"/>
      <c r="J16" s="138"/>
      <c r="K16" s="138"/>
      <c r="L16" s="5"/>
      <c r="M16" s="5"/>
      <c r="N16" s="5"/>
    </row>
    <row r="17" spans="1:14" ht="16" customHeight="1">
      <c r="A17" s="5"/>
      <c r="B17" s="134" t="s">
        <v>55</v>
      </c>
      <c r="C17" s="427" t="s">
        <v>85</v>
      </c>
      <c r="D17" s="427"/>
      <c r="E17" s="427"/>
      <c r="F17" s="427"/>
      <c r="G17" s="427"/>
      <c r="H17" s="376"/>
      <c r="I17" s="373"/>
      <c r="J17" s="138"/>
      <c r="K17" s="138"/>
      <c r="L17" s="5"/>
      <c r="M17" s="5"/>
      <c r="N17" s="5"/>
    </row>
    <row r="18" spans="1:14" ht="16" customHeight="1">
      <c r="A18" s="5"/>
      <c r="B18" s="134"/>
      <c r="C18" s="325"/>
      <c r="D18" s="376"/>
      <c r="E18" s="376"/>
      <c r="F18" s="376"/>
      <c r="G18" s="376"/>
      <c r="H18" s="376"/>
      <c r="I18" s="373"/>
      <c r="J18" s="138"/>
      <c r="K18" s="138"/>
      <c r="L18" s="5"/>
      <c r="M18" s="5"/>
      <c r="N18" s="5"/>
    </row>
    <row r="19" spans="1:14" ht="16" customHeight="1">
      <c r="A19" s="5"/>
      <c r="B19" s="134" t="s">
        <v>83</v>
      </c>
      <c r="C19" s="427" t="s">
        <v>145</v>
      </c>
      <c r="D19" s="427"/>
      <c r="E19" s="427"/>
      <c r="F19" s="427"/>
      <c r="G19" s="427"/>
      <c r="H19" s="373"/>
      <c r="I19" s="373"/>
      <c r="J19" s="5"/>
      <c r="K19" s="5"/>
      <c r="L19" s="5"/>
      <c r="M19" s="5"/>
      <c r="N19" s="5"/>
    </row>
    <row r="20" spans="1:14" ht="16" customHeight="1">
      <c r="A20" s="5"/>
      <c r="B20" s="139"/>
      <c r="C20" s="325"/>
      <c r="D20" s="373"/>
      <c r="E20" s="373"/>
      <c r="F20" s="373"/>
      <c r="G20" s="373"/>
      <c r="H20" s="373"/>
      <c r="I20" s="373"/>
      <c r="J20" s="5"/>
      <c r="K20" s="5"/>
      <c r="L20" s="5"/>
      <c r="M20" s="5"/>
      <c r="N20" s="5"/>
    </row>
    <row r="21" spans="1:14" ht="16" customHeight="1">
      <c r="A21" s="5"/>
      <c r="B21" s="134" t="s">
        <v>84</v>
      </c>
      <c r="C21" s="428" t="s">
        <v>290</v>
      </c>
      <c r="D21" s="428"/>
      <c r="E21" s="428"/>
      <c r="F21" s="428"/>
      <c r="G21" s="428"/>
      <c r="H21" s="428"/>
      <c r="I21" s="373"/>
      <c r="J21" s="5"/>
      <c r="K21" s="5"/>
      <c r="L21" s="5"/>
      <c r="M21" s="5"/>
      <c r="N21" s="5"/>
    </row>
    <row r="22" spans="1:14" ht="16" customHeight="1">
      <c r="A22" s="5"/>
      <c r="B22" s="139"/>
      <c r="C22" s="325"/>
      <c r="D22" s="373"/>
      <c r="E22" s="373"/>
      <c r="F22" s="373"/>
      <c r="G22" s="373"/>
      <c r="H22" s="373"/>
      <c r="I22" s="373"/>
      <c r="J22" s="5"/>
      <c r="K22" s="5"/>
      <c r="L22" s="5"/>
      <c r="M22" s="5"/>
      <c r="N22" s="5"/>
    </row>
    <row r="23" spans="1:14" ht="16" customHeight="1">
      <c r="A23" s="5"/>
      <c r="B23" s="134" t="s">
        <v>270</v>
      </c>
      <c r="C23" s="427" t="s">
        <v>54</v>
      </c>
      <c r="D23" s="427"/>
      <c r="E23" s="427"/>
      <c r="F23" s="427"/>
      <c r="G23" s="373"/>
      <c r="H23" s="373"/>
      <c r="I23" s="373"/>
      <c r="J23" s="5"/>
      <c r="K23" s="5"/>
      <c r="L23" s="5"/>
      <c r="M23" s="5"/>
      <c r="N23" s="5"/>
    </row>
    <row r="24" spans="1:14" ht="16" customHeight="1">
      <c r="A24" s="5"/>
      <c r="B24" s="134"/>
      <c r="C24" s="325"/>
      <c r="D24" s="373"/>
      <c r="E24" s="373"/>
      <c r="F24" s="373"/>
      <c r="G24" s="373"/>
      <c r="H24" s="373"/>
      <c r="I24" s="373"/>
      <c r="J24" s="5"/>
      <c r="K24" s="5"/>
      <c r="L24" s="5"/>
      <c r="M24" s="5"/>
      <c r="N24" s="5"/>
    </row>
    <row r="25" spans="1:14" ht="16" customHeight="1">
      <c r="A25" s="5"/>
      <c r="B25" s="134"/>
      <c r="C25" s="325"/>
      <c r="D25" s="373"/>
      <c r="E25" s="373"/>
      <c r="F25" s="373"/>
      <c r="G25" s="373"/>
      <c r="H25" s="373"/>
      <c r="I25" s="373"/>
      <c r="J25" s="5"/>
      <c r="K25" s="5"/>
      <c r="L25" s="5"/>
      <c r="M25" s="5"/>
      <c r="N25" s="5"/>
    </row>
    <row r="26" spans="1:14">
      <c r="A26" s="5"/>
      <c r="B26" s="5"/>
      <c r="C26" s="5"/>
      <c r="D26" s="5"/>
      <c r="E26" s="5"/>
      <c r="F26" s="5"/>
      <c r="G26" s="5"/>
      <c r="H26" s="5"/>
      <c r="I26" s="5"/>
      <c r="J26" s="5"/>
      <c r="K26" s="5"/>
      <c r="L26" s="5"/>
      <c r="M26" s="5"/>
      <c r="N26" s="5"/>
    </row>
    <row r="27" spans="1:14">
      <c r="A27" s="5"/>
      <c r="B27" s="5"/>
      <c r="C27" s="5"/>
      <c r="D27" s="5"/>
      <c r="E27" s="5"/>
      <c r="F27" s="5"/>
      <c r="G27" s="5"/>
      <c r="H27" s="5"/>
      <c r="I27" s="5"/>
      <c r="J27" s="5"/>
      <c r="K27" s="5"/>
      <c r="L27" s="5"/>
      <c r="M27" s="5"/>
      <c r="N27" s="5"/>
    </row>
    <row r="28" spans="1:14">
      <c r="A28" s="5"/>
      <c r="B28" s="5"/>
      <c r="C28" s="5"/>
      <c r="D28" s="5"/>
      <c r="E28" s="5"/>
      <c r="F28" s="5"/>
      <c r="G28" s="5"/>
      <c r="H28" s="5"/>
      <c r="I28" s="5"/>
      <c r="J28" s="5"/>
      <c r="K28" s="5"/>
      <c r="L28" s="5"/>
      <c r="M28" s="5"/>
      <c r="N28" s="5"/>
    </row>
    <row r="29" spans="1:14">
      <c r="A29" s="5"/>
      <c r="B29" s="5"/>
      <c r="C29" s="5"/>
      <c r="D29" s="5"/>
      <c r="E29" s="5"/>
      <c r="F29" s="5"/>
      <c r="G29" s="5"/>
      <c r="H29" s="5"/>
      <c r="I29" s="5"/>
      <c r="J29" s="5"/>
      <c r="K29" s="5"/>
      <c r="L29" s="5"/>
      <c r="M29" s="5"/>
      <c r="N29" s="5"/>
    </row>
    <row r="30" spans="1:14">
      <c r="A30" s="5"/>
      <c r="B30" s="5"/>
      <c r="C30" s="5"/>
      <c r="D30" s="5"/>
      <c r="E30" s="5"/>
      <c r="F30" s="5"/>
      <c r="G30" s="5"/>
      <c r="H30" s="5"/>
      <c r="I30" s="5"/>
      <c r="J30" s="5"/>
      <c r="K30" s="5"/>
      <c r="L30" s="5"/>
      <c r="M30" s="5"/>
      <c r="N30" s="5"/>
    </row>
    <row r="31" spans="1:14">
      <c r="A31" s="5"/>
      <c r="B31" s="5"/>
      <c r="C31" s="5"/>
      <c r="D31" s="5"/>
      <c r="E31" s="5"/>
      <c r="F31" s="5"/>
      <c r="G31" s="5"/>
      <c r="H31" s="5"/>
      <c r="I31" s="5"/>
      <c r="J31" s="5"/>
      <c r="K31" s="5"/>
      <c r="L31" s="5"/>
      <c r="M31" s="5"/>
      <c r="N31" s="5"/>
    </row>
    <row r="32" spans="1:14">
      <c r="A32" s="5"/>
      <c r="B32" s="5"/>
      <c r="C32" s="5"/>
      <c r="D32" s="5"/>
      <c r="E32" s="5"/>
      <c r="F32" s="5"/>
      <c r="G32" s="5"/>
      <c r="H32" s="5"/>
      <c r="I32" s="5"/>
      <c r="J32" s="5"/>
      <c r="K32" s="5"/>
      <c r="L32" s="5"/>
      <c r="M32" s="5"/>
      <c r="N32" s="5"/>
    </row>
    <row r="33" spans="1:14">
      <c r="A33" s="5"/>
      <c r="B33" s="5"/>
      <c r="C33" s="5"/>
      <c r="D33" s="5"/>
      <c r="E33" s="5"/>
      <c r="F33" s="5"/>
      <c r="G33" s="5"/>
      <c r="H33" s="5"/>
      <c r="I33" s="5"/>
      <c r="J33" s="5"/>
      <c r="K33" s="5"/>
      <c r="L33" s="5"/>
      <c r="M33" s="5"/>
      <c r="N33" s="5"/>
    </row>
    <row r="34" spans="1:14">
      <c r="A34" s="5"/>
      <c r="B34" s="5"/>
      <c r="C34" s="5"/>
      <c r="D34" s="5"/>
      <c r="E34" s="5"/>
      <c r="F34" s="5"/>
      <c r="G34" s="5"/>
      <c r="H34" s="5"/>
      <c r="I34" s="5"/>
      <c r="J34" s="5"/>
      <c r="K34" s="5"/>
      <c r="L34" s="5"/>
      <c r="M34" s="5"/>
      <c r="N34" s="5"/>
    </row>
    <row r="35" spans="1:14">
      <c r="A35" s="5"/>
      <c r="B35" s="5"/>
      <c r="C35" s="5"/>
      <c r="D35" s="5"/>
      <c r="E35" s="5"/>
      <c r="F35" s="5"/>
      <c r="G35" s="5"/>
      <c r="H35" s="5"/>
      <c r="I35" s="5"/>
      <c r="J35" s="5"/>
      <c r="K35" s="5"/>
      <c r="L35" s="5"/>
      <c r="M35" s="5"/>
      <c r="N35" s="5"/>
    </row>
    <row r="36" spans="1:14">
      <c r="A36" s="5"/>
      <c r="B36" s="5"/>
      <c r="C36" s="5"/>
      <c r="D36" s="5"/>
      <c r="E36" s="5"/>
      <c r="F36" s="5"/>
      <c r="G36" s="5"/>
      <c r="H36" s="5"/>
      <c r="I36" s="5"/>
      <c r="J36" s="5"/>
      <c r="K36" s="5"/>
      <c r="L36" s="5"/>
      <c r="M36" s="5"/>
      <c r="N36" s="5"/>
    </row>
    <row r="37" spans="1:14">
      <c r="A37" s="5"/>
      <c r="B37" s="5"/>
      <c r="C37" s="5"/>
      <c r="D37" s="5"/>
      <c r="E37" s="5"/>
      <c r="F37" s="5"/>
      <c r="G37" s="5"/>
      <c r="H37" s="5"/>
      <c r="I37" s="5"/>
      <c r="J37" s="5"/>
      <c r="K37" s="5"/>
      <c r="L37" s="5"/>
      <c r="M37" s="5"/>
      <c r="N37" s="5"/>
    </row>
    <row r="38" spans="1:14">
      <c r="A38" s="5"/>
      <c r="B38" s="5"/>
      <c r="C38" s="5"/>
      <c r="D38" s="5"/>
      <c r="E38" s="5"/>
      <c r="F38" s="5"/>
      <c r="G38" s="5"/>
      <c r="H38" s="5"/>
      <c r="I38" s="5"/>
      <c r="J38" s="5"/>
      <c r="K38" s="5"/>
      <c r="L38" s="5"/>
      <c r="M38" s="5"/>
      <c r="N38" s="5"/>
    </row>
    <row r="39" spans="1:14">
      <c r="A39" s="5"/>
      <c r="B39" s="5"/>
      <c r="C39" s="5"/>
      <c r="D39" s="5"/>
      <c r="E39" s="5"/>
      <c r="F39" s="5"/>
      <c r="G39" s="5"/>
      <c r="H39" s="5"/>
      <c r="I39" s="5"/>
      <c r="J39" s="5"/>
      <c r="K39" s="5"/>
      <c r="L39" s="5"/>
      <c r="M39" s="5"/>
      <c r="N39" s="5"/>
    </row>
    <row r="40" spans="1:14">
      <c r="A40" s="5"/>
      <c r="B40" s="5"/>
      <c r="C40" s="5"/>
      <c r="D40" s="5"/>
      <c r="E40" s="5"/>
      <c r="F40" s="5"/>
      <c r="G40" s="5"/>
      <c r="H40" s="5"/>
      <c r="I40" s="5"/>
      <c r="J40" s="5"/>
      <c r="K40" s="5"/>
      <c r="L40" s="5"/>
      <c r="M40" s="5"/>
      <c r="N40" s="5"/>
    </row>
    <row r="41" spans="1:14">
      <c r="A41" s="5"/>
      <c r="B41" s="5"/>
      <c r="C41" s="5"/>
      <c r="D41" s="5"/>
      <c r="E41" s="5"/>
      <c r="F41" s="5"/>
      <c r="G41" s="5"/>
      <c r="H41" s="5"/>
      <c r="I41" s="5"/>
      <c r="J41" s="5"/>
      <c r="K41" s="5"/>
      <c r="L41" s="5"/>
      <c r="M41" s="5"/>
      <c r="N41" s="5"/>
    </row>
    <row r="42" spans="1:14">
      <c r="A42" s="5"/>
      <c r="B42" s="5"/>
      <c r="C42" s="5"/>
      <c r="D42" s="5"/>
      <c r="E42" s="5"/>
      <c r="F42" s="5"/>
      <c r="G42" s="5"/>
      <c r="H42" s="5"/>
      <c r="I42" s="5"/>
      <c r="J42" s="5"/>
      <c r="K42" s="5"/>
      <c r="L42" s="5"/>
      <c r="M42" s="5"/>
      <c r="N42" s="5"/>
    </row>
    <row r="43" spans="1:14" ht="24.75" customHeight="1">
      <c r="A43" s="5"/>
      <c r="B43" s="5"/>
      <c r="C43" s="5"/>
      <c r="D43" s="5"/>
      <c r="E43" s="5"/>
      <c r="F43" s="5"/>
      <c r="G43" s="5"/>
      <c r="H43" s="5"/>
      <c r="I43" s="5"/>
      <c r="J43" s="5"/>
      <c r="K43" s="5"/>
      <c r="L43" s="5"/>
      <c r="M43" s="5"/>
      <c r="N43" s="5"/>
    </row>
    <row r="44" spans="1:14" ht="60" customHeight="1">
      <c r="A44" s="7"/>
      <c r="B44" s="7"/>
      <c r="C44" s="7"/>
      <c r="D44" s="7"/>
      <c r="E44" s="7"/>
      <c r="F44" s="7"/>
      <c r="G44" s="7"/>
      <c r="H44" s="7"/>
      <c r="I44" s="7"/>
      <c r="J44" s="7"/>
      <c r="K44" s="7"/>
      <c r="L44" s="7"/>
      <c r="M44" s="6"/>
      <c r="N44" s="6"/>
    </row>
  </sheetData>
  <mergeCells count="10">
    <mergeCell ref="C17:G17"/>
    <mergeCell ref="C19:G19"/>
    <mergeCell ref="C23:F23"/>
    <mergeCell ref="C15:F15"/>
    <mergeCell ref="C21:H21"/>
    <mergeCell ref="C5:H5"/>
    <mergeCell ref="C7:F7"/>
    <mergeCell ref="C11:E11"/>
    <mergeCell ref="C13:D13"/>
    <mergeCell ref="C9:G9"/>
  </mergeCells>
  <hyperlinks>
    <hyperlink ref="C5" location="'Event Overview'!A1" display="DEPARTMENTAL EVENT OVERVIEW"/>
    <hyperlink ref="C7" location="'Financial Summary'!A1" display="FINANCIAL SUMMARY"/>
    <hyperlink ref="C9" location="'Items of Concern'!A1" display="ITEMS OF CONCERN "/>
    <hyperlink ref="C11" location="Approvals!A1" display="APPROVALS"/>
    <hyperlink ref="C13" location="'Rate List'!A1" display="RATE LIST"/>
    <hyperlink ref="C15" location="'Rate Comparison'!A1" display="RATE COMPARISON"/>
    <hyperlink ref="C17" location="'Market Comparisons'!A1" display="MARKET RATE COMPARISON"/>
    <hyperlink ref="C19:G19" location="'Summary by Component'!A1" display="SUMMARY BY COMPONENT"/>
    <hyperlink ref="C21:D21" location="'Profit &amp; Loss, Proforma'!A1" display="PROFORMA OR PROFIT OR LOSS"/>
    <hyperlink ref="C23:F23" location="'Detailed Calculation'!A1" display="DETAILED CALCULATION"/>
    <hyperlink ref="C9:G9" location="'Items of Consideration'!A1" display="ITEMS OF CONSIDERATION "/>
  </hyperlinks>
  <printOptions horizontalCentered="1"/>
  <pageMargins left="0.25" right="0.25" top="0.25" bottom="0.2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P38"/>
  <sheetViews>
    <sheetView showWhiteSpace="0" zoomScaleNormal="100" workbookViewId="0">
      <selection activeCell="S22" sqref="S22"/>
    </sheetView>
  </sheetViews>
  <sheetFormatPr defaultColWidth="6.453125" defaultRowHeight="14.5"/>
  <cols>
    <col min="1" max="1" width="3.7265625" customWidth="1"/>
    <col min="7" max="7" width="4.54296875" bestFit="1" customWidth="1"/>
    <col min="8" max="8" width="13.7265625" customWidth="1"/>
    <col min="15" max="15" width="5.453125" customWidth="1"/>
    <col min="16" max="16" width="3.453125" customWidth="1"/>
  </cols>
  <sheetData>
    <row r="1" spans="1:16" ht="62.5" customHeight="1">
      <c r="A1" s="16"/>
      <c r="B1" s="16" t="s">
        <v>203</v>
      </c>
      <c r="C1" s="4"/>
      <c r="D1" s="4"/>
      <c r="E1" s="4"/>
      <c r="F1" s="4"/>
      <c r="G1" s="4"/>
      <c r="H1" s="4"/>
      <c r="I1" s="4"/>
      <c r="J1" s="4"/>
      <c r="K1" s="4"/>
      <c r="L1" s="4"/>
      <c r="M1" s="4"/>
      <c r="N1" s="4"/>
      <c r="O1" s="4"/>
      <c r="P1" s="4"/>
    </row>
    <row r="2" spans="1:16">
      <c r="A2" s="20"/>
      <c r="B2" s="20"/>
      <c r="C2" s="20"/>
      <c r="D2" s="20"/>
      <c r="E2" s="20"/>
      <c r="F2" s="20"/>
      <c r="G2" s="20"/>
      <c r="H2" s="20"/>
      <c r="I2" s="20"/>
      <c r="J2" s="20"/>
      <c r="K2" s="20"/>
      <c r="L2" s="20"/>
      <c r="M2" s="20"/>
      <c r="N2" s="5"/>
      <c r="O2" s="5"/>
      <c r="P2" s="5"/>
    </row>
    <row r="3" spans="1:16" ht="15.5">
      <c r="A3" s="5"/>
      <c r="B3" s="21" t="s">
        <v>204</v>
      </c>
      <c r="C3" s="20"/>
      <c r="D3" s="20"/>
      <c r="E3" s="20"/>
      <c r="F3" s="20"/>
      <c r="G3" s="20"/>
      <c r="H3" s="20"/>
      <c r="I3" s="20"/>
      <c r="J3" s="20"/>
      <c r="K3" s="20"/>
      <c r="L3" s="20"/>
      <c r="M3" s="20"/>
      <c r="N3" s="5"/>
      <c r="O3" s="5"/>
      <c r="P3" s="5"/>
    </row>
    <row r="4" spans="1:16">
      <c r="A4" s="5"/>
      <c r="B4" s="283" t="s">
        <v>184</v>
      </c>
      <c r="C4" s="326"/>
      <c r="D4" s="326"/>
      <c r="E4" s="283"/>
      <c r="F4" s="283">
        <f>'Event Questionnaire'!C7</f>
        <v>0</v>
      </c>
      <c r="G4" s="283"/>
      <c r="H4" s="283"/>
      <c r="I4" s="283"/>
      <c r="J4" s="283"/>
      <c r="K4" s="283"/>
      <c r="L4" s="283"/>
      <c r="M4" s="283"/>
      <c r="N4" s="283"/>
      <c r="O4" s="286"/>
      <c r="P4" s="5"/>
    </row>
    <row r="5" spans="1:16">
      <c r="A5" s="5"/>
      <c r="B5" s="283" t="s">
        <v>1</v>
      </c>
      <c r="C5" s="326"/>
      <c r="D5" s="326"/>
      <c r="E5" s="283"/>
      <c r="F5" s="283">
        <f>'Event Questionnaire'!C8</f>
        <v>0</v>
      </c>
      <c r="G5" s="283"/>
      <c r="H5" s="283"/>
      <c r="I5" s="283"/>
      <c r="J5" s="283"/>
      <c r="K5" s="283"/>
      <c r="L5" s="283"/>
      <c r="M5" s="283"/>
      <c r="N5" s="283"/>
      <c r="O5" s="286"/>
      <c r="P5" s="5"/>
    </row>
    <row r="6" spans="1:16">
      <c r="A6" s="5"/>
      <c r="B6" s="283" t="s">
        <v>260</v>
      </c>
      <c r="C6" s="285"/>
      <c r="D6" s="285"/>
      <c r="E6" s="283"/>
      <c r="F6" s="283">
        <f>'Event Questionnaire'!C9</f>
        <v>0</v>
      </c>
      <c r="G6" s="283"/>
      <c r="H6" s="283"/>
      <c r="I6" s="283"/>
      <c r="J6" s="283"/>
      <c r="K6" s="283"/>
      <c r="L6" s="283"/>
      <c r="M6" s="283"/>
      <c r="N6" s="283"/>
      <c r="O6" s="286"/>
      <c r="P6" s="5"/>
    </row>
    <row r="7" spans="1:16">
      <c r="A7" s="5"/>
      <c r="B7" s="283" t="s">
        <v>174</v>
      </c>
      <c r="C7" s="285"/>
      <c r="D7" s="285"/>
      <c r="E7" s="283"/>
      <c r="F7" s="283">
        <f>'Event Questionnaire'!C10</f>
        <v>0</v>
      </c>
      <c r="G7" s="283"/>
      <c r="H7" s="283"/>
      <c r="I7" s="283"/>
      <c r="J7" s="283"/>
      <c r="K7" s="283"/>
      <c r="L7" s="283"/>
      <c r="M7" s="283"/>
      <c r="N7" s="283"/>
      <c r="O7" s="286"/>
      <c r="P7" s="5"/>
    </row>
    <row r="8" spans="1:16">
      <c r="A8" s="5"/>
      <c r="B8" s="283" t="s">
        <v>89</v>
      </c>
      <c r="C8" s="285"/>
      <c r="D8" s="285"/>
      <c r="E8" s="283"/>
      <c r="F8" s="283">
        <f>'Event Questionnaire'!C11</f>
        <v>0</v>
      </c>
      <c r="G8" s="283"/>
      <c r="H8" s="283"/>
      <c r="I8" s="283"/>
      <c r="J8" s="283"/>
      <c r="K8" s="283"/>
      <c r="L8" s="283"/>
      <c r="M8" s="283"/>
      <c r="N8" s="283"/>
      <c r="O8" s="286"/>
      <c r="P8" s="5"/>
    </row>
    <row r="9" spans="1:16">
      <c r="A9" s="5"/>
      <c r="B9" s="283" t="s">
        <v>205</v>
      </c>
      <c r="C9" s="285"/>
      <c r="D9" s="285"/>
      <c r="E9" s="283"/>
      <c r="F9" s="283">
        <f>'Event Questionnaire'!C13</f>
        <v>0</v>
      </c>
      <c r="G9" s="283"/>
      <c r="H9" s="283"/>
      <c r="I9" s="283"/>
      <c r="J9" s="283"/>
      <c r="K9" s="283"/>
      <c r="L9" s="283"/>
      <c r="M9" s="283"/>
      <c r="N9" s="283"/>
      <c r="O9" s="286"/>
      <c r="P9" s="5"/>
    </row>
    <row r="10" spans="1:16">
      <c r="A10" s="5"/>
      <c r="B10" s="283" t="s">
        <v>186</v>
      </c>
      <c r="C10" s="285"/>
      <c r="D10" s="285"/>
      <c r="E10" s="283"/>
      <c r="F10" s="283">
        <f>'Event Questionnaire'!C12</f>
        <v>0</v>
      </c>
      <c r="G10" s="283"/>
      <c r="H10" s="283"/>
      <c r="I10" s="283"/>
      <c r="J10" s="283"/>
      <c r="K10" s="283"/>
      <c r="L10" s="283"/>
      <c r="M10" s="283"/>
      <c r="N10" s="283"/>
      <c r="O10" s="286"/>
      <c r="P10" s="5"/>
    </row>
    <row r="11" spans="1:16" ht="80.25" customHeight="1">
      <c r="A11" s="5"/>
      <c r="B11" s="327" t="s">
        <v>185</v>
      </c>
      <c r="C11" s="285"/>
      <c r="D11" s="285"/>
      <c r="E11" s="283"/>
      <c r="F11" s="401">
        <f>'Event Questionnaire'!C14</f>
        <v>0</v>
      </c>
      <c r="G11" s="401"/>
      <c r="H11" s="401"/>
      <c r="I11" s="401"/>
      <c r="J11" s="401"/>
      <c r="K11" s="401"/>
      <c r="L11" s="401"/>
      <c r="M11" s="401"/>
      <c r="N11" s="401"/>
      <c r="O11" s="401"/>
      <c r="P11" s="5"/>
    </row>
    <row r="12" spans="1:16" ht="42" customHeight="1">
      <c r="A12" s="5"/>
      <c r="B12" s="327" t="s">
        <v>274</v>
      </c>
      <c r="C12" s="285"/>
      <c r="D12" s="285"/>
      <c r="E12" s="283"/>
      <c r="F12" s="430" t="s">
        <v>273</v>
      </c>
      <c r="G12" s="430"/>
      <c r="H12" s="430"/>
      <c r="I12" s="430"/>
      <c r="J12" s="430"/>
      <c r="K12" s="430"/>
      <c r="L12" s="430"/>
      <c r="M12" s="430"/>
      <c r="N12" s="430"/>
      <c r="O12" s="328"/>
      <c r="P12" s="5"/>
    </row>
    <row r="13" spans="1:16">
      <c r="A13" s="5"/>
      <c r="B13" s="22"/>
      <c r="C13" s="22"/>
      <c r="D13" s="22"/>
      <c r="E13" s="22"/>
      <c r="F13" s="22"/>
      <c r="G13" s="22"/>
      <c r="H13" s="22"/>
      <c r="I13" s="22"/>
      <c r="J13" s="22"/>
      <c r="K13" s="22"/>
      <c r="L13" s="22"/>
      <c r="M13" s="22"/>
      <c r="N13" s="22"/>
      <c r="O13" s="5"/>
      <c r="P13" s="5"/>
    </row>
    <row r="14" spans="1:16" ht="15.5">
      <c r="A14" s="5"/>
      <c r="B14" s="21" t="s">
        <v>87</v>
      </c>
      <c r="C14" s="20"/>
      <c r="D14" s="20"/>
      <c r="E14" s="20"/>
      <c r="F14" s="20"/>
      <c r="G14" s="20"/>
      <c r="H14" s="20"/>
      <c r="I14" s="20"/>
      <c r="J14" s="20"/>
      <c r="K14" s="20"/>
      <c r="L14" s="20"/>
      <c r="M14" s="20"/>
      <c r="N14" s="5"/>
      <c r="O14" s="5"/>
      <c r="P14" s="5"/>
    </row>
    <row r="15" spans="1:16">
      <c r="A15" s="5"/>
      <c r="B15" s="283" t="s">
        <v>188</v>
      </c>
      <c r="C15" s="285"/>
      <c r="D15" s="285"/>
      <c r="E15" s="285"/>
      <c r="F15" s="283">
        <f>'Event Questionnaire'!C28</f>
        <v>0</v>
      </c>
      <c r="G15" s="283"/>
      <c r="H15" s="283"/>
      <c r="I15" s="283"/>
      <c r="J15" s="283"/>
      <c r="K15" s="283"/>
      <c r="L15" s="283"/>
      <c r="M15" s="283"/>
      <c r="N15" s="285"/>
      <c r="O15" s="5"/>
      <c r="P15" s="5"/>
    </row>
    <row r="16" spans="1:16">
      <c r="A16" s="5"/>
      <c r="B16" s="283" t="s">
        <v>90</v>
      </c>
      <c r="C16" s="285"/>
      <c r="D16" s="285"/>
      <c r="E16" s="285"/>
      <c r="F16" s="283">
        <f>'Event Questionnaire'!C29</f>
        <v>0</v>
      </c>
      <c r="G16" s="283"/>
      <c r="H16" s="283"/>
      <c r="I16" s="283"/>
      <c r="J16" s="283"/>
      <c r="K16" s="283"/>
      <c r="L16" s="283"/>
      <c r="M16" s="283"/>
      <c r="N16" s="285"/>
      <c r="O16" s="5"/>
      <c r="P16" s="5"/>
    </row>
    <row r="17" spans="1:16">
      <c r="A17" s="5"/>
      <c r="B17" s="283" t="s">
        <v>217</v>
      </c>
      <c r="C17" s="285"/>
      <c r="D17" s="285"/>
      <c r="E17" s="285"/>
      <c r="F17" s="283">
        <f>'Event Questionnaire'!C30</f>
        <v>0</v>
      </c>
      <c r="G17" s="283"/>
      <c r="H17" s="283"/>
      <c r="I17" s="283"/>
      <c r="J17" s="283"/>
      <c r="K17" s="283"/>
      <c r="L17" s="283"/>
      <c r="M17" s="283"/>
      <c r="N17" s="285"/>
      <c r="O17" s="5"/>
      <c r="P17" s="5"/>
    </row>
    <row r="18" spans="1:16">
      <c r="A18" s="5"/>
      <c r="B18" s="283" t="s">
        <v>218</v>
      </c>
      <c r="C18" s="285"/>
      <c r="D18" s="285"/>
      <c r="E18" s="285"/>
      <c r="F18" s="283">
        <f>'Event Questionnaire'!C31</f>
        <v>0</v>
      </c>
      <c r="G18" s="283"/>
      <c r="H18" s="283"/>
      <c r="I18" s="283"/>
      <c r="J18" s="283"/>
      <c r="K18" s="283"/>
      <c r="L18" s="283"/>
      <c r="M18" s="283"/>
      <c r="N18" s="285"/>
      <c r="O18" s="5"/>
      <c r="P18" s="5"/>
    </row>
    <row r="19" spans="1:16">
      <c r="A19" s="5"/>
      <c r="B19" s="285"/>
      <c r="C19" s="285"/>
      <c r="D19" s="285"/>
      <c r="E19" s="285"/>
      <c r="F19" s="285"/>
      <c r="G19" s="285"/>
      <c r="H19" s="285"/>
      <c r="I19" s="285"/>
      <c r="J19" s="285"/>
      <c r="K19" s="285"/>
      <c r="L19" s="285"/>
      <c r="M19" s="285"/>
      <c r="N19" s="285"/>
      <c r="O19" s="5"/>
      <c r="P19" s="5"/>
    </row>
    <row r="20" spans="1:16" ht="15.5">
      <c r="A20" s="5"/>
      <c r="B20" s="21" t="s">
        <v>206</v>
      </c>
      <c r="C20" s="20"/>
      <c r="D20" s="20"/>
      <c r="E20" s="20"/>
      <c r="F20" s="20"/>
      <c r="G20" s="20"/>
      <c r="H20" s="20"/>
      <c r="I20" s="20"/>
      <c r="J20" s="20"/>
      <c r="K20" s="20"/>
      <c r="L20" s="20"/>
      <c r="M20" s="20"/>
      <c r="N20" s="5"/>
      <c r="O20" s="5"/>
      <c r="P20" s="5"/>
    </row>
    <row r="21" spans="1:16">
      <c r="A21" s="22"/>
      <c r="B21" s="334" t="s">
        <v>2</v>
      </c>
      <c r="C21" s="283"/>
      <c r="D21" s="335"/>
      <c r="E21" s="284"/>
      <c r="F21" s="284"/>
      <c r="G21" s="284"/>
      <c r="H21" s="284"/>
      <c r="I21" s="334" t="s">
        <v>3</v>
      </c>
      <c r="J21" s="283"/>
      <c r="K21" s="336"/>
      <c r="L21" s="330"/>
      <c r="M21" s="286"/>
      <c r="N21" s="286"/>
      <c r="O21" s="286"/>
      <c r="P21" s="5"/>
    </row>
    <row r="22" spans="1:16">
      <c r="A22" s="22"/>
      <c r="B22" s="283" t="s">
        <v>229</v>
      </c>
      <c r="C22" s="283"/>
      <c r="D22" s="286"/>
      <c r="E22" s="286"/>
      <c r="F22" s="286"/>
      <c r="G22" s="286"/>
      <c r="H22" s="331" t="str">
        <f>'Event Questionnaire'!B20</f>
        <v>No</v>
      </c>
      <c r="I22" s="283" t="s">
        <v>230</v>
      </c>
      <c r="J22" s="283"/>
      <c r="K22" s="286"/>
      <c r="L22" s="330"/>
      <c r="M22" s="286"/>
      <c r="N22" s="286"/>
      <c r="O22" s="283" t="str">
        <f>'Event Questionnaire'!F20</f>
        <v>No</v>
      </c>
      <c r="P22" s="5"/>
    </row>
    <row r="23" spans="1:16">
      <c r="A23" s="22"/>
      <c r="B23" s="283" t="s">
        <v>231</v>
      </c>
      <c r="C23" s="283"/>
      <c r="D23" s="286"/>
      <c r="E23" s="286"/>
      <c r="F23" s="286"/>
      <c r="G23" s="286"/>
      <c r="H23" s="331" t="str">
        <f>'Event Questionnaire'!B21</f>
        <v>No</v>
      </c>
      <c r="I23" s="283" t="s">
        <v>232</v>
      </c>
      <c r="J23" s="283"/>
      <c r="K23" s="286"/>
      <c r="L23" s="330"/>
      <c r="M23" s="286"/>
      <c r="N23" s="286"/>
      <c r="O23" s="283" t="str">
        <f>'Event Questionnaire'!F21</f>
        <v>Yes</v>
      </c>
      <c r="P23" s="5"/>
    </row>
    <row r="24" spans="1:16">
      <c r="A24" s="22"/>
      <c r="B24" s="283" t="s">
        <v>233</v>
      </c>
      <c r="C24" s="283"/>
      <c r="D24" s="286"/>
      <c r="E24" s="286"/>
      <c r="F24" s="286"/>
      <c r="G24" s="286"/>
      <c r="H24" s="331" t="str">
        <f>'Event Questionnaire'!B22</f>
        <v>No</v>
      </c>
      <c r="I24" s="283" t="s">
        <v>234</v>
      </c>
      <c r="J24" s="283"/>
      <c r="K24" s="286"/>
      <c r="L24" s="330"/>
      <c r="M24" s="286"/>
      <c r="N24" s="286"/>
      <c r="O24" s="283" t="str">
        <f>'Event Questionnaire'!F22</f>
        <v>Yes</v>
      </c>
      <c r="P24" s="5"/>
    </row>
    <row r="25" spans="1:16">
      <c r="A25" s="22"/>
      <c r="B25" s="283" t="s">
        <v>235</v>
      </c>
      <c r="C25" s="283"/>
      <c r="D25" s="286"/>
      <c r="E25" s="286"/>
      <c r="F25" s="286"/>
      <c r="G25" s="286"/>
      <c r="H25" s="331" t="str">
        <f>'Event Questionnaire'!B23</f>
        <v>Yes</v>
      </c>
      <c r="I25" s="283" t="s">
        <v>15</v>
      </c>
      <c r="J25" s="283"/>
      <c r="K25" s="286"/>
      <c r="L25" s="330"/>
      <c r="M25" s="286"/>
      <c r="N25" s="286"/>
      <c r="O25" s="283" t="str">
        <f>'Event Questionnaire'!F23</f>
        <v>No</v>
      </c>
      <c r="P25" s="5"/>
    </row>
    <row r="26" spans="1:16">
      <c r="A26" s="22"/>
      <c r="B26" s="332"/>
      <c r="C26" s="332"/>
      <c r="D26" s="332"/>
      <c r="E26" s="286"/>
      <c r="F26" s="286"/>
      <c r="G26" s="286"/>
      <c r="H26" s="286"/>
      <c r="I26" s="283" t="s">
        <v>16</v>
      </c>
      <c r="J26" s="283"/>
      <c r="K26" s="286"/>
      <c r="L26" s="330"/>
      <c r="M26" s="286"/>
      <c r="N26" s="286"/>
      <c r="O26" s="283" t="str">
        <f>'Event Questionnaire'!F24</f>
        <v>No</v>
      </c>
      <c r="P26" s="5"/>
    </row>
    <row r="27" spans="1:16">
      <c r="A27" s="22"/>
      <c r="B27" s="329"/>
      <c r="C27" s="285"/>
      <c r="D27" s="333"/>
      <c r="E27" s="285"/>
      <c r="F27" s="285"/>
      <c r="G27" s="285"/>
      <c r="H27" s="285"/>
      <c r="I27" s="285"/>
      <c r="J27" s="285"/>
      <c r="K27" s="285"/>
      <c r="L27" s="285"/>
      <c r="M27" s="285"/>
      <c r="N27" s="285"/>
      <c r="O27" s="286"/>
      <c r="P27" s="5"/>
    </row>
    <row r="28" spans="1:16">
      <c r="A28" s="23"/>
      <c r="B28" s="284"/>
      <c r="C28" s="284"/>
      <c r="D28" s="284"/>
      <c r="E28" s="284"/>
      <c r="F28" s="284"/>
      <c r="G28" s="284"/>
      <c r="H28" s="284"/>
      <c r="I28" s="284"/>
      <c r="J28" s="284"/>
      <c r="K28" s="284"/>
      <c r="L28" s="284"/>
      <c r="M28" s="284"/>
      <c r="N28" s="286"/>
      <c r="O28" s="286"/>
      <c r="P28" s="5"/>
    </row>
    <row r="29" spans="1:16" ht="27" customHeight="1">
      <c r="A29" s="24"/>
      <c r="B29" s="429" t="s">
        <v>331</v>
      </c>
      <c r="C29" s="429"/>
      <c r="D29" s="429"/>
      <c r="E29" s="429"/>
      <c r="F29" s="429"/>
      <c r="G29" s="429"/>
      <c r="H29" s="429"/>
      <c r="I29" s="429"/>
      <c r="J29" s="429"/>
      <c r="K29" s="429"/>
      <c r="L29" s="429"/>
      <c r="M29" s="429"/>
      <c r="N29" s="286"/>
      <c r="O29" s="286"/>
      <c r="P29" s="5"/>
    </row>
    <row r="30" spans="1:16">
      <c r="A30" s="5"/>
      <c r="B30" s="284"/>
      <c r="C30" s="284"/>
      <c r="D30" s="284"/>
      <c r="E30" s="284"/>
      <c r="F30" s="284"/>
      <c r="G30" s="284"/>
      <c r="H30" s="284"/>
      <c r="I30" s="284"/>
      <c r="J30" s="284"/>
      <c r="K30" s="284"/>
      <c r="L30" s="284"/>
      <c r="M30" s="284"/>
      <c r="N30" s="286"/>
      <c r="O30" s="286"/>
      <c r="P30" s="5"/>
    </row>
    <row r="31" spans="1:16">
      <c r="A31" s="5"/>
      <c r="B31" s="284"/>
      <c r="C31" s="284"/>
      <c r="D31" s="284"/>
      <c r="E31" s="284"/>
      <c r="F31" s="284"/>
      <c r="G31" s="284"/>
      <c r="H31" s="284"/>
      <c r="I31" s="284"/>
      <c r="J31" s="284"/>
      <c r="K31" s="284"/>
      <c r="L31" s="284"/>
      <c r="M31" s="284"/>
      <c r="N31" s="286"/>
      <c r="O31" s="286"/>
      <c r="P31" s="5"/>
    </row>
    <row r="32" spans="1:16">
      <c r="A32" s="5"/>
      <c r="B32" s="141"/>
      <c r="C32" s="141"/>
      <c r="D32" s="141"/>
      <c r="E32" s="141"/>
      <c r="F32" s="141"/>
      <c r="G32" s="141"/>
      <c r="H32" s="141"/>
      <c r="I32" s="141"/>
      <c r="J32" s="141"/>
      <c r="K32" s="141"/>
      <c r="L32" s="141"/>
      <c r="M32" s="141"/>
      <c r="N32" s="5"/>
      <c r="O32" s="5"/>
      <c r="P32" s="5"/>
    </row>
    <row r="33" spans="1:16">
      <c r="A33" s="5"/>
      <c r="B33" s="141"/>
      <c r="C33" s="141"/>
      <c r="D33" s="141"/>
      <c r="E33" s="141"/>
      <c r="F33" s="141"/>
      <c r="G33" s="141"/>
      <c r="H33" s="141"/>
      <c r="I33" s="141"/>
      <c r="J33" s="141"/>
      <c r="K33" s="141"/>
      <c r="L33" s="141"/>
      <c r="M33" s="141"/>
      <c r="N33" s="5"/>
      <c r="O33" s="5"/>
      <c r="P33" s="5"/>
    </row>
    <row r="34" spans="1:16">
      <c r="A34" s="5"/>
      <c r="B34" s="141"/>
      <c r="C34" s="141"/>
      <c r="D34" s="141"/>
      <c r="E34" s="141"/>
      <c r="F34" s="141"/>
      <c r="G34" s="141"/>
      <c r="H34" s="141"/>
      <c r="I34" s="141"/>
      <c r="J34" s="141"/>
      <c r="K34" s="141"/>
      <c r="L34" s="141"/>
      <c r="M34" s="141"/>
      <c r="N34" s="5"/>
      <c r="O34" s="5"/>
      <c r="P34" s="5"/>
    </row>
    <row r="35" spans="1:16">
      <c r="A35" s="5"/>
      <c r="B35" s="141"/>
      <c r="C35" s="141"/>
      <c r="D35" s="141"/>
      <c r="E35" s="141"/>
      <c r="F35" s="141"/>
      <c r="G35" s="141"/>
      <c r="H35" s="141"/>
      <c r="I35" s="141"/>
      <c r="J35" s="141"/>
      <c r="K35" s="141"/>
      <c r="L35" s="141"/>
      <c r="M35" s="141"/>
      <c r="N35" s="5"/>
      <c r="O35" s="5"/>
      <c r="P35" s="5"/>
    </row>
    <row r="36" spans="1:16">
      <c r="A36" s="5"/>
      <c r="B36" s="141"/>
      <c r="C36" s="141"/>
      <c r="D36" s="141"/>
      <c r="E36" s="141"/>
      <c r="F36" s="141"/>
      <c r="G36" s="141"/>
      <c r="H36" s="141"/>
      <c r="I36" s="141"/>
      <c r="J36" s="141"/>
      <c r="K36" s="141"/>
      <c r="L36" s="141"/>
      <c r="M36" s="141"/>
      <c r="N36" s="5"/>
      <c r="O36" s="5"/>
      <c r="P36" s="5"/>
    </row>
    <row r="37" spans="1:16">
      <c r="A37" s="5"/>
      <c r="B37" s="141"/>
      <c r="C37" s="141"/>
      <c r="D37" s="141"/>
      <c r="E37" s="141"/>
      <c r="F37" s="141"/>
      <c r="G37" s="141"/>
      <c r="H37" s="141"/>
      <c r="I37" s="141"/>
      <c r="J37" s="141"/>
      <c r="K37" s="141"/>
      <c r="L37" s="141"/>
      <c r="M37" s="141"/>
      <c r="N37" s="5"/>
      <c r="O37" s="5"/>
      <c r="P37" s="5"/>
    </row>
    <row r="38" spans="1:16" ht="60.75" customHeight="1">
      <c r="A38" s="17"/>
      <c r="B38" s="17"/>
      <c r="C38" s="17"/>
      <c r="D38" s="17"/>
      <c r="E38" s="17"/>
      <c r="F38" s="17"/>
      <c r="G38" s="17"/>
      <c r="H38" s="17"/>
      <c r="I38" s="17"/>
      <c r="J38" s="17"/>
      <c r="K38" s="17"/>
      <c r="L38" s="17"/>
      <c r="M38" s="17"/>
      <c r="N38" s="17"/>
      <c r="O38" s="6"/>
      <c r="P38" s="6"/>
    </row>
  </sheetData>
  <mergeCells count="2">
    <mergeCell ref="B29:M29"/>
    <mergeCell ref="F12:N12"/>
  </mergeCells>
  <printOptions horizontalCentered="1"/>
  <pageMargins left="0.25" right="0.25" top="0.25" bottom="0.25" header="0" footer="0"/>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G42"/>
  <sheetViews>
    <sheetView showWhiteSpace="0" zoomScaleNormal="100" zoomScaleSheetLayoutView="40" workbookViewId="0">
      <selection activeCell="S22" sqref="S22"/>
    </sheetView>
  </sheetViews>
  <sheetFormatPr defaultRowHeight="14.5"/>
  <cols>
    <col min="1" max="1" width="2.453125" customWidth="1"/>
    <col min="2" max="2" width="23.54296875" customWidth="1"/>
    <col min="3" max="3" width="9.7265625" customWidth="1"/>
    <col min="4" max="6" width="20.7265625" customWidth="1"/>
    <col min="7" max="7" width="3" customWidth="1"/>
    <col min="8" max="8" width="2.453125" customWidth="1"/>
  </cols>
  <sheetData>
    <row r="1" spans="1:7" ht="62.5" customHeight="1">
      <c r="A1" s="1"/>
      <c r="B1" s="16" t="s">
        <v>228</v>
      </c>
      <c r="C1" s="1"/>
      <c r="D1" s="1"/>
      <c r="E1" s="1"/>
      <c r="F1" s="1"/>
      <c r="G1" s="1"/>
    </row>
    <row r="2" spans="1:7">
      <c r="A2" s="5"/>
      <c r="B2" s="5"/>
      <c r="C2" s="5"/>
      <c r="D2" s="5"/>
      <c r="E2" s="5"/>
      <c r="F2" s="5"/>
      <c r="G2" s="5"/>
    </row>
    <row r="3" spans="1:7" ht="21">
      <c r="A3" s="5"/>
      <c r="B3" s="21" t="s">
        <v>204</v>
      </c>
      <c r="C3" s="10"/>
      <c r="D3" s="11"/>
      <c r="E3" s="11"/>
      <c r="F3" s="11"/>
      <c r="G3" s="11"/>
    </row>
    <row r="4" spans="1:7" s="39" customFormat="1" ht="13">
      <c r="A4" s="40"/>
      <c r="B4" s="283" t="s">
        <v>184</v>
      </c>
      <c r="C4" s="283">
        <f>'Event Overview'!F4</f>
        <v>0</v>
      </c>
      <c r="D4" s="331"/>
      <c r="E4" s="331"/>
      <c r="F4" s="331"/>
      <c r="G4" s="331"/>
    </row>
    <row r="5" spans="1:7" s="39" customFormat="1" ht="13">
      <c r="A5" s="40"/>
      <c r="B5" s="283" t="s">
        <v>1</v>
      </c>
      <c r="C5" s="283">
        <f>'Event Overview'!F5</f>
        <v>0</v>
      </c>
      <c r="D5" s="331"/>
      <c r="E5" s="331"/>
      <c r="F5" s="331"/>
      <c r="G5" s="331"/>
    </row>
    <row r="6" spans="1:7" s="39" customFormat="1" ht="13">
      <c r="A6" s="40"/>
      <c r="B6" s="283" t="s">
        <v>260</v>
      </c>
      <c r="C6" s="283">
        <f>'Event Overview'!F6</f>
        <v>0</v>
      </c>
      <c r="D6" s="331"/>
      <c r="E6" s="331"/>
      <c r="F6" s="331"/>
      <c r="G6" s="331"/>
    </row>
    <row r="7" spans="1:7" s="39" customFormat="1" ht="13">
      <c r="A7" s="40"/>
      <c r="B7" s="283" t="s">
        <v>174</v>
      </c>
      <c r="C7" s="283">
        <f>'Event Overview'!F7</f>
        <v>0</v>
      </c>
      <c r="D7" s="331"/>
      <c r="E7" s="331"/>
      <c r="F7" s="331"/>
      <c r="G7" s="331"/>
    </row>
    <row r="8" spans="1:7" s="39" customFormat="1" ht="13">
      <c r="A8" s="40"/>
      <c r="B8" s="283" t="s">
        <v>89</v>
      </c>
      <c r="C8" s="283">
        <f>'Event Overview'!F8</f>
        <v>0</v>
      </c>
      <c r="D8" s="331"/>
      <c r="E8" s="331"/>
      <c r="F8" s="331"/>
      <c r="G8" s="331"/>
    </row>
    <row r="9" spans="1:7">
      <c r="A9" s="5"/>
      <c r="B9" s="140"/>
      <c r="C9" s="166"/>
      <c r="D9" s="166"/>
      <c r="E9" s="166"/>
      <c r="F9" s="166"/>
      <c r="G9" s="166"/>
    </row>
    <row r="10" spans="1:7" ht="20">
      <c r="A10" s="5"/>
      <c r="B10" s="21" t="s">
        <v>56</v>
      </c>
      <c r="C10" s="12"/>
      <c r="D10" s="12"/>
      <c r="E10" s="12"/>
      <c r="F10" s="12"/>
      <c r="G10" s="12"/>
    </row>
    <row r="11" spans="1:7">
      <c r="A11" s="5"/>
      <c r="B11" s="337" t="s">
        <v>67</v>
      </c>
      <c r="C11" s="338"/>
      <c r="D11" s="339" t="s">
        <v>58</v>
      </c>
      <c r="E11" s="339" t="s">
        <v>321</v>
      </c>
      <c r="F11" s="340" t="s">
        <v>177</v>
      </c>
      <c r="G11" s="286"/>
    </row>
    <row r="12" spans="1:7">
      <c r="A12" s="5"/>
      <c r="B12" s="341" t="s">
        <v>95</v>
      </c>
      <c r="C12" s="342"/>
      <c r="D12" s="343">
        <f>'Event Questionnaire'!C36</f>
        <v>0</v>
      </c>
      <c r="E12" s="343"/>
      <c r="F12" s="395">
        <v>0</v>
      </c>
      <c r="G12" s="286"/>
    </row>
    <row r="13" spans="1:7">
      <c r="A13" s="5"/>
      <c r="B13" s="341" t="s">
        <v>4</v>
      </c>
      <c r="C13" s="342"/>
      <c r="D13" s="343"/>
      <c r="E13" s="343"/>
      <c r="F13" s="344"/>
      <c r="G13" s="286"/>
    </row>
    <row r="14" spans="1:7">
      <c r="A14" s="5"/>
      <c r="B14" s="341" t="s">
        <v>57</v>
      </c>
      <c r="C14" s="342"/>
      <c r="D14" s="343"/>
      <c r="E14" s="343"/>
      <c r="F14" s="344"/>
      <c r="G14" s="286"/>
    </row>
    <row r="15" spans="1:7" s="280" customFormat="1" ht="13">
      <c r="A15" s="276"/>
      <c r="B15" s="166"/>
      <c r="C15" s="166"/>
      <c r="D15" s="166"/>
      <c r="E15" s="166"/>
      <c r="F15" s="166"/>
      <c r="G15" s="166"/>
    </row>
    <row r="16" spans="1:7" ht="20">
      <c r="A16" s="5"/>
      <c r="B16" s="21" t="s">
        <v>320</v>
      </c>
      <c r="C16" s="5"/>
      <c r="D16" s="5"/>
      <c r="E16" s="5"/>
      <c r="F16" s="5"/>
      <c r="G16" s="12"/>
    </row>
    <row r="17" spans="1:7" ht="52.5" customHeight="1">
      <c r="A17" s="5"/>
      <c r="B17" s="430" t="s">
        <v>275</v>
      </c>
      <c r="C17" s="430"/>
      <c r="D17" s="430"/>
      <c r="E17" s="430"/>
      <c r="F17" s="430"/>
      <c r="G17" s="430"/>
    </row>
    <row r="18" spans="1:7" ht="20">
      <c r="A18" s="5"/>
      <c r="B18" s="21" t="s">
        <v>66</v>
      </c>
      <c r="C18" s="12"/>
      <c r="D18" s="12"/>
      <c r="E18" s="12"/>
      <c r="F18" s="12"/>
      <c r="G18" s="12"/>
    </row>
    <row r="19" spans="1:7">
      <c r="A19" s="5"/>
      <c r="B19" s="331" t="s">
        <v>236</v>
      </c>
      <c r="C19" s="331" t="str">
        <f>'Event Questionnaire'!B44</f>
        <v>No</v>
      </c>
      <c r="D19" s="331" t="s">
        <v>237</v>
      </c>
      <c r="E19" s="331"/>
      <c r="F19" s="345" t="str">
        <f>'Event Questionnaire'!F44</f>
        <v>No</v>
      </c>
      <c r="G19" s="166"/>
    </row>
    <row r="20" spans="1:7">
      <c r="A20" s="5"/>
      <c r="B20" s="331" t="s">
        <v>238</v>
      </c>
      <c r="C20" s="331" t="str">
        <f>'Event Questionnaire'!B45</f>
        <v>No</v>
      </c>
      <c r="D20" s="331" t="s">
        <v>239</v>
      </c>
      <c r="E20" s="331"/>
      <c r="F20" s="345" t="str">
        <f>'Event Questionnaire'!F45</f>
        <v>No</v>
      </c>
      <c r="G20" s="166"/>
    </row>
    <row r="21" spans="1:7">
      <c r="A21" s="5"/>
      <c r="B21" s="286"/>
      <c r="C21" s="286"/>
      <c r="D21" s="331" t="s">
        <v>240</v>
      </c>
      <c r="E21" s="331"/>
      <c r="F21" s="345" t="str">
        <f>'Event Questionnaire'!F46</f>
        <v>No</v>
      </c>
      <c r="G21" s="166"/>
    </row>
    <row r="22" spans="1:7">
      <c r="A22" s="5"/>
      <c r="B22" s="286"/>
      <c r="C22" s="286"/>
      <c r="D22" s="331" t="s">
        <v>241</v>
      </c>
      <c r="E22" s="331"/>
      <c r="F22" s="345" t="str">
        <f>'Event Questionnaire'!F47</f>
        <v>Yes</v>
      </c>
      <c r="G22" s="166"/>
    </row>
    <row r="23" spans="1:7" s="39" customFormat="1" ht="13">
      <c r="A23" s="40"/>
      <c r="B23" s="331"/>
      <c r="C23" s="331"/>
      <c r="D23" s="331" t="s">
        <v>242</v>
      </c>
      <c r="E23" s="331"/>
      <c r="F23" s="345" t="str">
        <f>'Event Questionnaire'!F48</f>
        <v>No</v>
      </c>
      <c r="G23" s="166"/>
    </row>
    <row r="24" spans="1:7" s="39" customFormat="1" ht="13">
      <c r="A24" s="40"/>
      <c r="B24" s="331"/>
      <c r="C24" s="331"/>
      <c r="D24" s="331" t="s">
        <v>243</v>
      </c>
      <c r="E24" s="331"/>
      <c r="F24" s="345" t="str">
        <f>'Event Questionnaire'!F49</f>
        <v>No</v>
      </c>
      <c r="G24" s="166"/>
    </row>
    <row r="25" spans="1:7">
      <c r="A25" s="40"/>
      <c r="B25" s="286"/>
      <c r="C25" s="286"/>
      <c r="D25" s="286"/>
      <c r="E25" s="286"/>
      <c r="F25" s="286"/>
      <c r="G25" s="166"/>
    </row>
    <row r="26" spans="1:7" ht="20">
      <c r="A26" s="40"/>
      <c r="B26" s="21" t="s">
        <v>86</v>
      </c>
      <c r="C26" s="12"/>
      <c r="D26" s="12"/>
      <c r="E26" s="12"/>
      <c r="F26" s="12"/>
      <c r="G26" s="166"/>
    </row>
    <row r="27" spans="1:7" s="348" customFormat="1">
      <c r="A27" s="284"/>
      <c r="B27" s="331" t="s">
        <v>244</v>
      </c>
      <c r="C27" s="284"/>
      <c r="D27" s="346" t="e">
        <f>'Profit &amp; Loss, Proforma'!C16</f>
        <v>#DIV/0!</v>
      </c>
      <c r="E27" s="346"/>
      <c r="F27" s="347"/>
      <c r="G27" s="331"/>
    </row>
    <row r="28" spans="1:7" s="348" customFormat="1">
      <c r="A28" s="284"/>
      <c r="B28" s="331" t="s">
        <v>245</v>
      </c>
      <c r="C28" s="284"/>
      <c r="D28" s="346">
        <v>0</v>
      </c>
      <c r="E28" s="346"/>
      <c r="F28" s="349"/>
      <c r="G28" s="331"/>
    </row>
    <row r="29" spans="1:7" s="348" customFormat="1">
      <c r="A29" s="284"/>
      <c r="B29" s="331" t="s">
        <v>246</v>
      </c>
      <c r="C29" s="284"/>
      <c r="D29" s="346" t="e">
        <f>'Profit &amp; Loss, Proforma'!C30</f>
        <v>#DIV/0!</v>
      </c>
      <c r="E29" s="346"/>
      <c r="F29" s="349"/>
      <c r="G29" s="331"/>
    </row>
    <row r="30" spans="1:7" s="348" customFormat="1">
      <c r="A30" s="284"/>
      <c r="B30" s="331" t="s">
        <v>247</v>
      </c>
      <c r="C30" s="284"/>
      <c r="D30" s="346">
        <v>0</v>
      </c>
      <c r="E30" s="346"/>
      <c r="F30" s="349"/>
      <c r="G30" s="331"/>
    </row>
    <row r="31" spans="1:7" s="348" customFormat="1">
      <c r="A31" s="284"/>
      <c r="B31" s="331" t="s">
        <v>248</v>
      </c>
      <c r="C31" s="284"/>
      <c r="D31" s="346" t="e">
        <f>'Profit &amp; Loss, Proforma'!C41</f>
        <v>#DIV/0!</v>
      </c>
      <c r="E31" s="346"/>
      <c r="F31" s="349"/>
      <c r="G31" s="331"/>
    </row>
    <row r="32" spans="1:7" s="348" customFormat="1" ht="26.5">
      <c r="A32" s="284"/>
      <c r="B32" s="423" t="s">
        <v>322</v>
      </c>
      <c r="C32" s="284"/>
      <c r="D32" s="346" t="e">
        <f>'Profit &amp; Loss, Proforma'!N43</f>
        <v>#DIV/0!</v>
      </c>
      <c r="E32" s="346"/>
      <c r="F32" s="349"/>
      <c r="G32" s="331"/>
    </row>
    <row r="33" spans="1:7" s="348" customFormat="1">
      <c r="A33" s="284"/>
      <c r="B33" s="331" t="s">
        <v>329</v>
      </c>
      <c r="C33" s="284"/>
      <c r="D33" s="346">
        <f>'Profit &amp; Loss, Proforma'!N44</f>
        <v>0</v>
      </c>
      <c r="E33" s="346"/>
      <c r="F33" s="349"/>
      <c r="G33" s="331"/>
    </row>
    <row r="34" spans="1:7" s="348" customFormat="1">
      <c r="A34" s="284"/>
      <c r="B34" s="331" t="s">
        <v>323</v>
      </c>
      <c r="C34" s="284"/>
      <c r="D34" s="346">
        <f>'Profit &amp; Loss, Proforma'!N45</f>
        <v>0</v>
      </c>
      <c r="E34" s="346"/>
      <c r="F34" s="349"/>
      <c r="G34" s="331"/>
    </row>
    <row r="35" spans="1:7" s="348" customFormat="1">
      <c r="A35" s="284"/>
      <c r="B35" s="331" t="s">
        <v>324</v>
      </c>
      <c r="C35" s="284"/>
      <c r="D35" s="346">
        <f>'Profit &amp; Loss, Proforma'!N46</f>
        <v>0</v>
      </c>
      <c r="E35" s="346"/>
      <c r="F35" s="349"/>
      <c r="G35" s="331"/>
    </row>
    <row r="36" spans="1:7" s="348" customFormat="1" ht="39">
      <c r="A36" s="284"/>
      <c r="B36" s="328" t="s">
        <v>325</v>
      </c>
      <c r="C36" s="351"/>
      <c r="D36" s="352" t="e">
        <f>D33+D32+D34+D35</f>
        <v>#DIV/0!</v>
      </c>
      <c r="E36" s="352"/>
      <c r="F36" s="352"/>
      <c r="G36" s="331"/>
    </row>
    <row r="37" spans="1:7" s="348" customFormat="1" ht="73.5" customHeight="1">
      <c r="A37" s="286"/>
      <c r="B37" s="350" t="s">
        <v>249</v>
      </c>
      <c r="C37" s="331"/>
      <c r="D37" s="430"/>
      <c r="E37" s="430"/>
      <c r="F37" s="430"/>
      <c r="G37" s="430"/>
    </row>
    <row r="38" spans="1:7" ht="15.5">
      <c r="A38" s="5"/>
      <c r="B38" s="21" t="s">
        <v>173</v>
      </c>
      <c r="C38" s="5"/>
      <c r="D38" s="5"/>
      <c r="E38" s="5"/>
      <c r="F38" s="5"/>
      <c r="G38" s="5"/>
    </row>
    <row r="39" spans="1:7" s="348" customFormat="1">
      <c r="A39" s="286"/>
      <c r="B39" s="331" t="s">
        <v>258</v>
      </c>
      <c r="C39" s="331"/>
      <c r="D39" s="331"/>
      <c r="E39" s="331"/>
      <c r="F39" s="331" t="s">
        <v>17</v>
      </c>
      <c r="G39" s="286"/>
    </row>
    <row r="40" spans="1:7" s="348" customFormat="1">
      <c r="A40" s="286"/>
      <c r="B40" s="331" t="s">
        <v>259</v>
      </c>
      <c r="C40" s="331"/>
      <c r="D40" s="331"/>
      <c r="E40" s="331"/>
      <c r="F40" s="331" t="s">
        <v>17</v>
      </c>
      <c r="G40" s="286"/>
    </row>
    <row r="41" spans="1:7" ht="9" customHeight="1">
      <c r="A41" s="5"/>
      <c r="B41" s="165"/>
      <c r="C41" s="165"/>
      <c r="D41" s="165"/>
      <c r="E41" s="165"/>
      <c r="F41" s="165"/>
      <c r="G41" s="5"/>
    </row>
    <row r="42" spans="1:7" ht="60" customHeight="1">
      <c r="A42" s="6"/>
      <c r="B42" s="6"/>
      <c r="C42" s="6"/>
      <c r="D42" s="6"/>
      <c r="E42" s="6"/>
      <c r="F42" s="6"/>
      <c r="G42" s="6"/>
    </row>
  </sheetData>
  <mergeCells count="2">
    <mergeCell ref="D37:G37"/>
    <mergeCell ref="B17:G17"/>
  </mergeCells>
  <printOptions horizontalCentered="1"/>
  <pageMargins left="0.25" right="0.25" top="0.25" bottom="0.25" header="0" footer="0"/>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K46"/>
  <sheetViews>
    <sheetView showWhiteSpace="0" zoomScaleNormal="100" zoomScalePageLayoutView="90" workbookViewId="0">
      <selection activeCell="S22" sqref="S22"/>
    </sheetView>
  </sheetViews>
  <sheetFormatPr defaultRowHeight="14.5"/>
  <cols>
    <col min="11" max="11" width="10.1796875" customWidth="1"/>
  </cols>
  <sheetData>
    <row r="1" spans="1:11" ht="63.65" customHeight="1">
      <c r="A1" s="1"/>
      <c r="B1" s="16" t="s">
        <v>272</v>
      </c>
      <c r="C1" s="1"/>
      <c r="D1" s="1"/>
      <c r="E1" s="1"/>
      <c r="F1" s="1"/>
      <c r="G1" s="1"/>
      <c r="H1" s="1"/>
      <c r="I1" s="1"/>
      <c r="J1" s="4"/>
      <c r="K1" s="4"/>
    </row>
    <row r="2" spans="1:11">
      <c r="A2" s="5"/>
      <c r="B2" s="5"/>
      <c r="C2" s="5"/>
      <c r="D2" s="5"/>
      <c r="E2" s="5"/>
      <c r="F2" s="5"/>
      <c r="G2" s="5"/>
      <c r="H2" s="5"/>
      <c r="I2" s="5"/>
      <c r="J2" s="5"/>
      <c r="K2" s="5"/>
    </row>
    <row r="3" spans="1:11">
      <c r="A3" s="5"/>
      <c r="B3" s="353"/>
      <c r="C3" s="5"/>
      <c r="D3" s="5"/>
      <c r="E3" s="5"/>
      <c r="F3" s="5"/>
      <c r="G3" s="5"/>
      <c r="H3" s="5"/>
      <c r="I3" s="5"/>
      <c r="J3" s="5"/>
      <c r="K3" s="5"/>
    </row>
    <row r="4" spans="1:11">
      <c r="A4" s="5"/>
      <c r="B4" s="5"/>
      <c r="C4" s="5"/>
      <c r="D4" s="5"/>
      <c r="E4" s="5"/>
      <c r="F4" s="5"/>
      <c r="G4" s="5"/>
      <c r="H4" s="5"/>
      <c r="I4" s="5"/>
      <c r="J4" s="5"/>
      <c r="K4" s="5"/>
    </row>
    <row r="5" spans="1:11" s="404" customFormat="1" ht="15.75" customHeight="1">
      <c r="A5" s="402"/>
      <c r="B5" s="21" t="s">
        <v>287</v>
      </c>
      <c r="C5" s="403"/>
      <c r="D5" s="402"/>
      <c r="E5" s="402"/>
      <c r="F5" s="402"/>
      <c r="G5" s="402"/>
      <c r="H5" s="402"/>
      <c r="I5" s="402"/>
      <c r="J5" s="402"/>
      <c r="K5" s="402"/>
    </row>
    <row r="6" spans="1:11" s="405" customFormat="1">
      <c r="A6" s="285"/>
      <c r="B6" s="285" t="s">
        <v>288</v>
      </c>
      <c r="C6" s="285"/>
      <c r="D6" s="285"/>
      <c r="E6" s="285"/>
      <c r="F6" s="285"/>
      <c r="G6" s="285"/>
      <c r="H6" s="285"/>
      <c r="I6" s="285"/>
      <c r="J6" s="285"/>
      <c r="K6" s="285"/>
    </row>
    <row r="7" spans="1:11" s="405" customFormat="1">
      <c r="A7" s="285"/>
      <c r="B7" s="285"/>
      <c r="C7" s="285"/>
      <c r="D7" s="285"/>
      <c r="E7" s="285"/>
      <c r="F7" s="285"/>
      <c r="G7" s="285"/>
      <c r="H7" s="285"/>
      <c r="I7" s="285"/>
      <c r="J7" s="285"/>
      <c r="K7" s="285"/>
    </row>
    <row r="8" spans="1:11" s="405" customFormat="1">
      <c r="A8" s="285"/>
      <c r="B8" s="285"/>
      <c r="C8" s="285"/>
      <c r="D8" s="285"/>
      <c r="E8" s="285"/>
      <c r="F8" s="285"/>
      <c r="G8" s="285"/>
      <c r="H8" s="285"/>
      <c r="I8" s="285"/>
      <c r="J8" s="285"/>
      <c r="K8" s="285"/>
    </row>
    <row r="9" spans="1:11" s="405" customFormat="1">
      <c r="A9" s="285"/>
      <c r="B9" s="285"/>
      <c r="C9" s="285"/>
      <c r="D9" s="285"/>
      <c r="E9" s="285"/>
      <c r="F9" s="285"/>
      <c r="G9" s="285"/>
      <c r="H9" s="285"/>
      <c r="I9" s="285"/>
      <c r="J9" s="285"/>
      <c r="K9" s="285"/>
    </row>
    <row r="10" spans="1:11" s="405" customFormat="1">
      <c r="A10" s="285"/>
      <c r="B10" s="285"/>
      <c r="C10" s="285"/>
      <c r="D10" s="285"/>
      <c r="E10" s="285"/>
      <c r="F10" s="285"/>
      <c r="G10" s="285"/>
      <c r="H10" s="285"/>
      <c r="I10" s="285"/>
      <c r="J10" s="285"/>
      <c r="K10" s="285"/>
    </row>
    <row r="11" spans="1:11" s="405" customFormat="1">
      <c r="A11" s="285"/>
      <c r="B11" s="285"/>
      <c r="C11" s="285"/>
      <c r="D11" s="285"/>
      <c r="E11" s="285"/>
      <c r="F11" s="285"/>
      <c r="G11" s="285"/>
      <c r="H11" s="285"/>
      <c r="I11" s="285"/>
      <c r="J11" s="285"/>
      <c r="K11" s="285"/>
    </row>
    <row r="12" spans="1:11" s="404" customFormat="1" ht="15.5">
      <c r="A12" s="402"/>
      <c r="B12" s="21" t="s">
        <v>287</v>
      </c>
      <c r="C12" s="402"/>
      <c r="D12" s="402"/>
      <c r="E12" s="402"/>
      <c r="F12" s="402"/>
      <c r="G12" s="402"/>
      <c r="H12" s="402"/>
      <c r="I12" s="402"/>
      <c r="J12" s="402"/>
      <c r="K12" s="402"/>
    </row>
    <row r="13" spans="1:11" s="405" customFormat="1">
      <c r="A13" s="285"/>
      <c r="B13" s="285" t="s">
        <v>288</v>
      </c>
      <c r="C13" s="285"/>
      <c r="D13" s="285"/>
      <c r="E13" s="285"/>
      <c r="F13" s="285"/>
      <c r="G13" s="285"/>
      <c r="H13" s="285"/>
      <c r="I13" s="285"/>
      <c r="J13" s="285"/>
      <c r="K13" s="285"/>
    </row>
    <row r="14" spans="1:11" s="405" customFormat="1">
      <c r="A14" s="285"/>
      <c r="B14" s="285"/>
      <c r="C14" s="285"/>
      <c r="D14" s="285"/>
      <c r="E14" s="285"/>
      <c r="F14" s="285"/>
      <c r="G14" s="285"/>
      <c r="H14" s="285"/>
      <c r="I14" s="285"/>
      <c r="J14" s="285"/>
      <c r="K14" s="285"/>
    </row>
    <row r="15" spans="1:11" s="405" customFormat="1">
      <c r="A15" s="285"/>
      <c r="B15" s="285"/>
      <c r="C15" s="285"/>
      <c r="D15" s="285"/>
      <c r="E15" s="285"/>
      <c r="F15" s="285"/>
      <c r="G15" s="285"/>
      <c r="H15" s="285"/>
      <c r="I15" s="285"/>
      <c r="J15" s="285"/>
      <c r="K15" s="285"/>
    </row>
    <row r="16" spans="1:11" s="405" customFormat="1">
      <c r="A16" s="285"/>
      <c r="B16" s="285"/>
      <c r="C16" s="285"/>
      <c r="D16" s="285"/>
      <c r="E16" s="285"/>
      <c r="F16" s="285"/>
      <c r="G16" s="285"/>
      <c r="H16" s="285"/>
      <c r="I16" s="285"/>
      <c r="J16" s="285"/>
      <c r="K16" s="285"/>
    </row>
    <row r="17" spans="1:11" s="405" customFormat="1">
      <c r="A17" s="285"/>
      <c r="B17" s="285"/>
      <c r="C17" s="285"/>
      <c r="D17" s="285"/>
      <c r="E17" s="285"/>
      <c r="F17" s="285"/>
      <c r="G17" s="285"/>
      <c r="H17" s="285"/>
      <c r="I17" s="285"/>
      <c r="J17" s="285"/>
      <c r="K17" s="285"/>
    </row>
    <row r="18" spans="1:11" s="405" customFormat="1">
      <c r="A18" s="285"/>
      <c r="B18" s="285"/>
      <c r="C18" s="285"/>
      <c r="D18" s="285"/>
      <c r="E18" s="285"/>
      <c r="F18" s="285"/>
      <c r="G18" s="285"/>
      <c r="H18" s="285"/>
      <c r="I18" s="285"/>
      <c r="J18" s="285"/>
      <c r="K18" s="285"/>
    </row>
    <row r="19" spans="1:11" s="404" customFormat="1" ht="15.75" customHeight="1">
      <c r="A19" s="402"/>
      <c r="B19" s="21" t="s">
        <v>287</v>
      </c>
      <c r="C19" s="402"/>
      <c r="D19" s="402"/>
      <c r="E19" s="402"/>
      <c r="F19" s="402"/>
      <c r="G19" s="402"/>
      <c r="H19" s="402"/>
      <c r="I19" s="402"/>
      <c r="J19" s="402"/>
      <c r="K19" s="402"/>
    </row>
    <row r="20" spans="1:11" s="405" customFormat="1">
      <c r="A20" s="285"/>
      <c r="B20" s="285" t="s">
        <v>288</v>
      </c>
      <c r="C20" s="285"/>
      <c r="D20" s="285"/>
      <c r="E20" s="285"/>
      <c r="F20" s="285"/>
      <c r="G20" s="285"/>
      <c r="H20" s="285"/>
      <c r="I20" s="285"/>
      <c r="J20" s="285"/>
      <c r="K20" s="285"/>
    </row>
    <row r="21" spans="1:11" s="405" customFormat="1">
      <c r="A21" s="285"/>
      <c r="B21" s="285"/>
      <c r="C21" s="285"/>
      <c r="D21" s="285"/>
      <c r="E21" s="285"/>
      <c r="F21" s="285"/>
      <c r="G21" s="285"/>
      <c r="H21" s="285"/>
      <c r="I21" s="285"/>
      <c r="J21" s="285"/>
      <c r="K21" s="285"/>
    </row>
    <row r="22" spans="1:11" s="405" customFormat="1">
      <c r="A22" s="285"/>
      <c r="B22" s="285"/>
      <c r="C22" s="285"/>
      <c r="D22" s="285"/>
      <c r="E22" s="285"/>
      <c r="F22" s="285"/>
      <c r="G22" s="285"/>
      <c r="H22" s="285"/>
      <c r="I22" s="285"/>
      <c r="J22" s="285"/>
      <c r="K22" s="285"/>
    </row>
    <row r="23" spans="1:11" s="405" customFormat="1">
      <c r="A23" s="285"/>
      <c r="B23" s="285"/>
      <c r="C23" s="285"/>
      <c r="D23" s="285"/>
      <c r="E23" s="285"/>
      <c r="F23" s="285"/>
      <c r="G23" s="285"/>
      <c r="H23" s="285"/>
      <c r="I23" s="285"/>
      <c r="J23" s="285"/>
      <c r="K23" s="285"/>
    </row>
    <row r="24" spans="1:11" s="405" customFormat="1">
      <c r="A24" s="285"/>
      <c r="B24" s="285"/>
      <c r="C24" s="285"/>
      <c r="D24" s="285"/>
      <c r="E24" s="285"/>
      <c r="F24" s="285"/>
      <c r="G24" s="285"/>
      <c r="H24" s="285"/>
      <c r="I24" s="285"/>
      <c r="J24" s="285"/>
      <c r="K24" s="285"/>
    </row>
    <row r="25" spans="1:11" s="405" customFormat="1">
      <c r="A25" s="285"/>
      <c r="B25" s="285"/>
      <c r="C25" s="285"/>
      <c r="D25" s="285"/>
      <c r="E25" s="285"/>
      <c r="F25" s="285"/>
      <c r="G25" s="285"/>
      <c r="H25" s="285"/>
      <c r="I25" s="285"/>
      <c r="J25" s="285"/>
      <c r="K25" s="285"/>
    </row>
    <row r="26" spans="1:11" s="404" customFormat="1" ht="15.5">
      <c r="A26" s="402"/>
      <c r="B26" s="21" t="s">
        <v>287</v>
      </c>
      <c r="C26" s="402"/>
      <c r="D26" s="402"/>
      <c r="E26" s="402"/>
      <c r="F26" s="402"/>
      <c r="G26" s="402"/>
      <c r="H26" s="402"/>
      <c r="I26" s="402"/>
      <c r="J26" s="402"/>
      <c r="K26" s="402"/>
    </row>
    <row r="27" spans="1:11" s="405" customFormat="1">
      <c r="A27" s="285"/>
      <c r="B27" s="285" t="s">
        <v>288</v>
      </c>
      <c r="C27" s="285"/>
      <c r="D27" s="285"/>
      <c r="E27" s="285"/>
      <c r="F27" s="285"/>
      <c r="G27" s="285"/>
      <c r="H27" s="285"/>
      <c r="I27" s="285"/>
      <c r="J27" s="285"/>
      <c r="K27" s="285"/>
    </row>
    <row r="28" spans="1:11" s="405" customFormat="1">
      <c r="A28" s="285"/>
      <c r="B28" s="285"/>
      <c r="C28" s="285"/>
      <c r="D28" s="285"/>
      <c r="E28" s="285"/>
      <c r="F28" s="285"/>
      <c r="G28" s="285"/>
      <c r="H28" s="285"/>
      <c r="I28" s="285"/>
      <c r="J28" s="285"/>
      <c r="K28" s="285"/>
    </row>
    <row r="29" spans="1:11">
      <c r="A29" s="5"/>
      <c r="B29" s="5"/>
      <c r="C29" s="5"/>
      <c r="D29" s="5"/>
      <c r="E29" s="5"/>
      <c r="F29" s="5"/>
      <c r="G29" s="5"/>
      <c r="H29" s="5"/>
      <c r="I29" s="5"/>
      <c r="J29" s="5"/>
      <c r="K29" s="5"/>
    </row>
    <row r="30" spans="1:11">
      <c r="A30" s="5"/>
      <c r="B30" s="5"/>
      <c r="C30" s="5"/>
      <c r="D30" s="5"/>
      <c r="E30" s="5"/>
      <c r="F30" s="5"/>
      <c r="G30" s="5"/>
      <c r="H30" s="5"/>
      <c r="I30" s="5"/>
      <c r="J30" s="5"/>
      <c r="K30" s="5"/>
    </row>
    <row r="31" spans="1:11">
      <c r="A31" s="5"/>
      <c r="B31" s="5"/>
      <c r="C31" s="5"/>
      <c r="D31" s="5"/>
      <c r="E31" s="5"/>
      <c r="F31" s="5"/>
      <c r="G31" s="5"/>
      <c r="H31" s="5"/>
      <c r="I31" s="5"/>
      <c r="J31" s="5"/>
      <c r="K31" s="5"/>
    </row>
    <row r="32" spans="1:11">
      <c r="A32" s="5"/>
      <c r="B32" s="5"/>
      <c r="C32" s="5"/>
      <c r="D32" s="5"/>
      <c r="E32" s="5"/>
      <c r="F32" s="5"/>
      <c r="G32" s="5"/>
      <c r="H32" s="5"/>
      <c r="I32" s="5"/>
      <c r="J32" s="5"/>
      <c r="K32" s="5"/>
    </row>
    <row r="33" spans="1:11">
      <c r="A33" s="5"/>
      <c r="B33" s="5"/>
      <c r="C33" s="5"/>
      <c r="D33" s="5"/>
      <c r="E33" s="5"/>
      <c r="F33" s="5"/>
      <c r="G33" s="5"/>
      <c r="H33" s="5"/>
      <c r="I33" s="5"/>
      <c r="J33" s="5"/>
      <c r="K33" s="5"/>
    </row>
    <row r="34" spans="1:11">
      <c r="A34" s="5"/>
      <c r="B34" s="5"/>
      <c r="C34" s="5"/>
      <c r="D34" s="5"/>
      <c r="E34" s="5"/>
      <c r="F34" s="5"/>
      <c r="G34" s="5"/>
      <c r="H34" s="5"/>
      <c r="I34" s="5"/>
      <c r="J34" s="5"/>
      <c r="K34" s="5"/>
    </row>
    <row r="35" spans="1:11">
      <c r="A35" s="5"/>
      <c r="B35" s="5"/>
      <c r="C35" s="5"/>
      <c r="D35" s="5"/>
      <c r="E35" s="5"/>
      <c r="F35" s="5"/>
      <c r="G35" s="5"/>
      <c r="H35" s="5"/>
      <c r="I35" s="5"/>
      <c r="J35" s="5"/>
      <c r="K35" s="5"/>
    </row>
    <row r="36" spans="1:11">
      <c r="A36" s="5"/>
      <c r="B36" s="5"/>
      <c r="C36" s="5"/>
      <c r="D36" s="5"/>
      <c r="E36" s="5"/>
      <c r="F36" s="5"/>
      <c r="G36" s="5"/>
      <c r="H36" s="5"/>
      <c r="I36" s="5"/>
      <c r="J36" s="5"/>
      <c r="K36" s="5"/>
    </row>
    <row r="37" spans="1:11">
      <c r="A37" s="5"/>
      <c r="B37" s="5"/>
      <c r="C37" s="5"/>
      <c r="D37" s="5"/>
      <c r="E37" s="5"/>
      <c r="F37" s="5"/>
      <c r="G37" s="5"/>
      <c r="H37" s="5"/>
      <c r="I37" s="5"/>
      <c r="J37" s="5"/>
      <c r="K37" s="5"/>
    </row>
    <row r="38" spans="1:11">
      <c r="A38" s="5"/>
      <c r="B38" s="5"/>
      <c r="C38" s="5"/>
      <c r="D38" s="5"/>
      <c r="E38" s="5"/>
      <c r="F38" s="5"/>
      <c r="G38" s="5"/>
      <c r="H38" s="5"/>
      <c r="I38" s="5"/>
      <c r="J38" s="5"/>
      <c r="K38" s="5"/>
    </row>
    <row r="39" spans="1:11">
      <c r="A39" s="5"/>
      <c r="B39" s="5"/>
      <c r="C39" s="5"/>
      <c r="D39" s="5"/>
      <c r="E39" s="5"/>
      <c r="F39" s="5"/>
      <c r="G39" s="5"/>
      <c r="H39" s="5"/>
      <c r="I39" s="5"/>
      <c r="J39" s="5"/>
      <c r="K39" s="5"/>
    </row>
    <row r="40" spans="1:11">
      <c r="A40" s="5"/>
      <c r="B40" s="5"/>
      <c r="C40" s="5"/>
      <c r="D40" s="5"/>
      <c r="E40" s="5"/>
      <c r="F40" s="5"/>
      <c r="G40" s="5"/>
      <c r="H40" s="5"/>
      <c r="I40" s="5"/>
      <c r="J40" s="5"/>
      <c r="K40" s="5"/>
    </row>
    <row r="41" spans="1:11">
      <c r="A41" s="5"/>
      <c r="B41" s="5"/>
      <c r="C41" s="5"/>
      <c r="D41" s="5"/>
      <c r="E41" s="5"/>
      <c r="F41" s="5"/>
      <c r="G41" s="5"/>
      <c r="H41" s="5"/>
      <c r="I41" s="5"/>
      <c r="J41" s="5"/>
      <c r="K41" s="5"/>
    </row>
    <row r="42" spans="1:11">
      <c r="A42" s="5"/>
      <c r="B42" s="5"/>
      <c r="C42" s="5"/>
      <c r="D42" s="5"/>
      <c r="E42" s="5"/>
      <c r="F42" s="5"/>
      <c r="G42" s="5"/>
      <c r="H42" s="5"/>
      <c r="I42" s="5"/>
      <c r="J42" s="5"/>
      <c r="K42" s="5"/>
    </row>
    <row r="43" spans="1:11">
      <c r="A43" s="5"/>
      <c r="B43" s="5"/>
      <c r="C43" s="5"/>
      <c r="D43" s="5"/>
      <c r="E43" s="5"/>
      <c r="F43" s="5"/>
      <c r="G43" s="5"/>
      <c r="H43" s="5"/>
      <c r="I43" s="5"/>
      <c r="J43" s="5"/>
      <c r="K43" s="5"/>
    </row>
    <row r="44" spans="1:11" ht="15.65" customHeight="1">
      <c r="A44" s="5"/>
      <c r="B44" s="5"/>
      <c r="C44" s="5"/>
      <c r="D44" s="5"/>
      <c r="E44" s="5"/>
      <c r="F44" s="5"/>
      <c r="G44" s="5"/>
      <c r="H44" s="5"/>
      <c r="I44" s="5"/>
      <c r="J44" s="5"/>
      <c r="K44" s="5"/>
    </row>
    <row r="45" spans="1:11">
      <c r="A45" s="5"/>
      <c r="B45" s="5"/>
      <c r="C45" s="5"/>
      <c r="D45" s="5"/>
      <c r="E45" s="5"/>
      <c r="F45" s="5"/>
      <c r="G45" s="5"/>
      <c r="H45" s="5"/>
      <c r="I45" s="5"/>
      <c r="J45" s="5"/>
      <c r="K45" s="5"/>
    </row>
    <row r="46" spans="1:11" ht="60" customHeight="1">
      <c r="A46" s="6"/>
      <c r="B46" s="6"/>
      <c r="C46" s="6"/>
      <c r="D46" s="6"/>
      <c r="E46" s="6"/>
      <c r="F46" s="6"/>
      <c r="G46" s="6"/>
      <c r="H46" s="6"/>
      <c r="I46" s="6"/>
      <c r="J46" s="6"/>
      <c r="K46" s="6"/>
    </row>
  </sheetData>
  <printOptions horizontalCentered="1"/>
  <pageMargins left="0.25" right="0.25" top="0.25" bottom="0.25" header="0" footer="0"/>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O40"/>
  <sheetViews>
    <sheetView showWhiteSpace="0" zoomScaleNormal="100" zoomScaleSheetLayoutView="40" workbookViewId="0">
      <selection activeCell="S22" sqref="S22"/>
    </sheetView>
  </sheetViews>
  <sheetFormatPr defaultRowHeight="14.5"/>
  <cols>
    <col min="1" max="1" width="4.54296875" customWidth="1"/>
    <col min="2" max="2" width="4.453125" customWidth="1"/>
    <col min="3" max="5" width="8" customWidth="1"/>
    <col min="6" max="6" width="7.1796875" customWidth="1"/>
    <col min="8" max="11" width="4.81640625" customWidth="1"/>
    <col min="12" max="12" width="8.1796875" customWidth="1"/>
    <col min="13" max="13" width="6.81640625" customWidth="1"/>
    <col min="14" max="14" width="13" customWidth="1"/>
    <col min="15" max="15" width="4.54296875" customWidth="1"/>
    <col min="16" max="18" width="10.81640625" customWidth="1"/>
  </cols>
  <sheetData>
    <row r="1" spans="1:15" ht="60" customHeight="1">
      <c r="A1" s="1"/>
      <c r="B1" s="16" t="s">
        <v>257</v>
      </c>
      <c r="C1" s="1"/>
      <c r="D1" s="1"/>
      <c r="E1" s="1"/>
      <c r="F1" s="16">
        <f>'Event Questionnaire'!C7</f>
        <v>0</v>
      </c>
      <c r="G1" s="1"/>
      <c r="H1" s="1"/>
      <c r="I1" s="1"/>
      <c r="J1" s="1"/>
      <c r="K1" s="1"/>
      <c r="L1" s="1"/>
      <c r="M1" s="4"/>
      <c r="N1" s="4"/>
      <c r="O1" s="4"/>
    </row>
    <row r="2" spans="1:15">
      <c r="A2" s="5"/>
      <c r="B2" s="5"/>
      <c r="C2" s="5"/>
      <c r="D2" s="5"/>
      <c r="E2" s="5"/>
      <c r="F2" s="5"/>
      <c r="G2" s="5"/>
      <c r="H2" s="5"/>
      <c r="I2" s="5"/>
      <c r="J2" s="5"/>
      <c r="K2" s="5"/>
      <c r="L2" s="5"/>
      <c r="M2" s="5"/>
      <c r="N2" s="5"/>
      <c r="O2" s="5"/>
    </row>
    <row r="3" spans="1:15" s="348" customFormat="1" ht="17.5">
      <c r="A3" s="286"/>
      <c r="B3" s="378" t="s">
        <v>146</v>
      </c>
      <c r="C3" s="379"/>
      <c r="D3" s="379"/>
      <c r="E3" s="379"/>
      <c r="F3" s="379"/>
      <c r="G3" s="379"/>
      <c r="H3" s="379"/>
      <c r="I3" s="379"/>
      <c r="J3" s="380"/>
      <c r="K3" s="380"/>
      <c r="L3" s="380"/>
      <c r="M3" s="380"/>
      <c r="N3" s="286"/>
      <c r="O3" s="286"/>
    </row>
    <row r="4" spans="1:15" s="348" customFormat="1" ht="15.5">
      <c r="A4" s="286"/>
      <c r="B4" s="378" t="s">
        <v>207</v>
      </c>
      <c r="C4" s="381"/>
      <c r="D4" s="381"/>
      <c r="E4" s="381"/>
      <c r="F4" s="381"/>
      <c r="G4" s="381"/>
      <c r="H4" s="381"/>
      <c r="I4" s="381"/>
      <c r="J4" s="286"/>
      <c r="K4" s="286"/>
      <c r="L4" s="286"/>
      <c r="M4" s="286"/>
      <c r="N4" s="286"/>
      <c r="O4" s="286"/>
    </row>
    <row r="5" spans="1:15">
      <c r="A5" s="5"/>
      <c r="B5" s="279" t="s">
        <v>82</v>
      </c>
      <c r="C5" s="5"/>
      <c r="D5" s="5"/>
      <c r="E5" s="5"/>
      <c r="F5" s="5"/>
      <c r="G5" s="5"/>
      <c r="H5" s="5"/>
      <c r="I5" s="5"/>
      <c r="J5" s="5"/>
      <c r="K5" s="5"/>
      <c r="L5" s="5"/>
      <c r="M5" s="5"/>
      <c r="N5" s="5"/>
      <c r="O5" s="5"/>
    </row>
    <row r="6" spans="1:15">
      <c r="A6" s="5"/>
      <c r="B6" s="5"/>
      <c r="C6" s="5"/>
      <c r="D6" s="5"/>
      <c r="E6" s="5"/>
      <c r="F6" s="5"/>
      <c r="G6" s="5"/>
      <c r="H6" s="5"/>
      <c r="I6" s="5"/>
      <c r="J6" s="5"/>
      <c r="K6" s="5"/>
      <c r="L6" s="5"/>
      <c r="M6" s="5"/>
      <c r="N6" s="5"/>
      <c r="O6" s="5"/>
    </row>
    <row r="7" spans="1:15" s="25" customFormat="1" ht="15.5">
      <c r="A7" s="136"/>
      <c r="B7" s="21" t="s">
        <v>77</v>
      </c>
      <c r="C7" s="135"/>
      <c r="D7" s="142"/>
      <c r="E7" s="142"/>
      <c r="F7" s="142"/>
      <c r="G7" s="142"/>
      <c r="H7" s="142"/>
      <c r="I7" s="142"/>
      <c r="J7" s="142"/>
      <c r="K7" s="142"/>
      <c r="L7" s="136"/>
      <c r="M7" s="136"/>
      <c r="N7" s="136"/>
      <c r="O7" s="136"/>
    </row>
    <row r="8" spans="1:15" s="348" customFormat="1" ht="23.5">
      <c r="A8" s="286"/>
      <c r="B8" s="365"/>
      <c r="C8" s="366"/>
      <c r="D8" s="367"/>
      <c r="E8" s="367"/>
      <c r="F8" s="367"/>
      <c r="G8" s="368"/>
      <c r="H8" s="369"/>
      <c r="I8" s="370"/>
      <c r="J8" s="371"/>
      <c r="K8" s="371"/>
      <c r="L8" s="371"/>
      <c r="M8" s="286"/>
      <c r="N8" s="369"/>
      <c r="O8" s="286"/>
    </row>
    <row r="9" spans="1:15" s="348" customFormat="1">
      <c r="A9" s="286"/>
      <c r="B9" s="372" t="s">
        <v>75</v>
      </c>
      <c r="C9" s="373"/>
      <c r="D9" s="374"/>
      <c r="E9" s="374"/>
      <c r="F9" s="374"/>
      <c r="G9" s="374"/>
      <c r="H9" s="372" t="s">
        <v>76</v>
      </c>
      <c r="I9" s="373"/>
      <c r="J9" s="374"/>
      <c r="K9" s="374"/>
      <c r="L9" s="374"/>
      <c r="M9" s="286"/>
      <c r="N9" s="372" t="s">
        <v>11</v>
      </c>
      <c r="O9" s="286"/>
    </row>
    <row r="10" spans="1:15" s="348" customFormat="1" ht="23.5">
      <c r="A10" s="286"/>
      <c r="B10" s="375"/>
      <c r="C10" s="376"/>
      <c r="D10" s="368"/>
      <c r="E10" s="368"/>
      <c r="F10" s="368"/>
      <c r="G10" s="368"/>
      <c r="H10" s="374"/>
      <c r="I10" s="377"/>
      <c r="J10" s="373"/>
      <c r="K10" s="374"/>
      <c r="L10" s="374"/>
      <c r="M10" s="374"/>
      <c r="N10" s="286"/>
      <c r="O10" s="286"/>
    </row>
    <row r="11" spans="1:15" s="25" customFormat="1" ht="15.5">
      <c r="A11" s="136"/>
      <c r="B11" s="21" t="s">
        <v>208</v>
      </c>
      <c r="C11" s="135"/>
      <c r="D11" s="142"/>
      <c r="E11" s="142"/>
      <c r="F11" s="142"/>
      <c r="G11" s="142"/>
      <c r="H11" s="142"/>
      <c r="I11" s="142"/>
      <c r="J11" s="142"/>
      <c r="K11" s="142"/>
      <c r="L11" s="136"/>
      <c r="M11" s="136"/>
      <c r="N11" s="136"/>
      <c r="O11" s="136"/>
    </row>
    <row r="12" spans="1:15" s="348" customFormat="1" ht="23.5">
      <c r="A12" s="286"/>
      <c r="B12" s="365"/>
      <c r="C12" s="366"/>
      <c r="D12" s="367"/>
      <c r="E12" s="367"/>
      <c r="F12" s="367"/>
      <c r="G12" s="368"/>
      <c r="H12" s="369"/>
      <c r="I12" s="370"/>
      <c r="J12" s="371"/>
      <c r="K12" s="371"/>
      <c r="L12" s="371"/>
      <c r="M12" s="286"/>
      <c r="N12" s="369"/>
      <c r="O12" s="286"/>
    </row>
    <row r="13" spans="1:15" s="348" customFormat="1">
      <c r="A13" s="286"/>
      <c r="B13" s="372" t="s">
        <v>75</v>
      </c>
      <c r="C13" s="373"/>
      <c r="D13" s="374"/>
      <c r="E13" s="374"/>
      <c r="F13" s="374"/>
      <c r="G13" s="374"/>
      <c r="H13" s="372" t="s">
        <v>76</v>
      </c>
      <c r="I13" s="373"/>
      <c r="J13" s="374"/>
      <c r="K13" s="374"/>
      <c r="L13" s="374"/>
      <c r="M13" s="286"/>
      <c r="N13" s="372" t="s">
        <v>11</v>
      </c>
      <c r="O13" s="286"/>
    </row>
    <row r="14" spans="1:15" s="348" customFormat="1" ht="23.5">
      <c r="A14" s="286"/>
      <c r="B14" s="375"/>
      <c r="C14" s="376"/>
      <c r="D14" s="368"/>
      <c r="E14" s="368"/>
      <c r="F14" s="368"/>
      <c r="G14" s="368"/>
      <c r="H14" s="374"/>
      <c r="I14" s="374"/>
      <c r="J14" s="374"/>
      <c r="K14" s="374"/>
      <c r="L14" s="286"/>
      <c r="M14" s="286"/>
      <c r="N14" s="286"/>
      <c r="O14" s="286"/>
    </row>
    <row r="15" spans="1:15" s="25" customFormat="1" ht="15.5">
      <c r="A15" s="136"/>
      <c r="B15" s="21" t="s">
        <v>78</v>
      </c>
      <c r="C15" s="135"/>
      <c r="D15" s="142"/>
      <c r="E15" s="142"/>
      <c r="F15" s="142"/>
      <c r="G15" s="142"/>
      <c r="H15" s="142"/>
      <c r="I15" s="142"/>
      <c r="J15" s="142"/>
      <c r="K15" s="142"/>
      <c r="L15" s="136"/>
      <c r="M15" s="136"/>
      <c r="N15" s="136"/>
      <c r="O15" s="136"/>
    </row>
    <row r="16" spans="1:15" s="348" customFormat="1" ht="23.5">
      <c r="A16" s="286"/>
      <c r="B16" s="365"/>
      <c r="C16" s="366"/>
      <c r="D16" s="367"/>
      <c r="E16" s="367"/>
      <c r="F16" s="367"/>
      <c r="G16" s="368"/>
      <c r="H16" s="369"/>
      <c r="I16" s="370"/>
      <c r="J16" s="371"/>
      <c r="K16" s="371"/>
      <c r="L16" s="371"/>
      <c r="M16" s="286"/>
      <c r="N16" s="369"/>
      <c r="O16" s="286"/>
    </row>
    <row r="17" spans="1:15" s="348" customFormat="1">
      <c r="A17" s="286"/>
      <c r="B17" s="372" t="s">
        <v>75</v>
      </c>
      <c r="C17" s="373"/>
      <c r="D17" s="374"/>
      <c r="E17" s="374"/>
      <c r="F17" s="374"/>
      <c r="G17" s="374"/>
      <c r="H17" s="372" t="s">
        <v>76</v>
      </c>
      <c r="I17" s="373"/>
      <c r="J17" s="374"/>
      <c r="K17" s="374"/>
      <c r="L17" s="374"/>
      <c r="M17" s="286"/>
      <c r="N17" s="372" t="s">
        <v>11</v>
      </c>
      <c r="O17" s="286"/>
    </row>
    <row r="18" spans="1:15" s="348" customFormat="1" ht="23.5">
      <c r="A18" s="286"/>
      <c r="B18" s="375"/>
      <c r="C18" s="376"/>
      <c r="D18" s="368"/>
      <c r="E18" s="368"/>
      <c r="F18" s="368"/>
      <c r="G18" s="368"/>
      <c r="H18" s="374"/>
      <c r="I18" s="374"/>
      <c r="J18" s="374"/>
      <c r="K18" s="374"/>
      <c r="L18" s="286"/>
      <c r="M18" s="286"/>
      <c r="N18" s="286"/>
      <c r="O18" s="286"/>
    </row>
    <row r="19" spans="1:15" s="25" customFormat="1" ht="15.5">
      <c r="A19" s="136"/>
      <c r="B19" s="21" t="s">
        <v>79</v>
      </c>
      <c r="C19" s="135"/>
      <c r="D19" s="142"/>
      <c r="E19" s="142"/>
      <c r="F19" s="142"/>
      <c r="G19" s="142"/>
      <c r="H19" s="142"/>
      <c r="I19" s="142"/>
      <c r="J19" s="142"/>
      <c r="K19" s="142"/>
      <c r="L19" s="136"/>
      <c r="M19" s="136"/>
      <c r="N19" s="136"/>
      <c r="O19" s="136"/>
    </row>
    <row r="20" spans="1:15" s="348" customFormat="1" ht="23.5">
      <c r="A20" s="286"/>
      <c r="B20" s="365"/>
      <c r="C20" s="366"/>
      <c r="D20" s="367"/>
      <c r="E20" s="367"/>
      <c r="F20" s="367"/>
      <c r="G20" s="368"/>
      <c r="H20" s="369"/>
      <c r="I20" s="370"/>
      <c r="J20" s="371"/>
      <c r="K20" s="371"/>
      <c r="L20" s="371"/>
      <c r="M20" s="286"/>
      <c r="N20" s="369"/>
      <c r="O20" s="286"/>
    </row>
    <row r="21" spans="1:15" s="348" customFormat="1">
      <c r="A21" s="286"/>
      <c r="B21" s="372" t="s">
        <v>75</v>
      </c>
      <c r="C21" s="373"/>
      <c r="D21" s="374"/>
      <c r="E21" s="374"/>
      <c r="F21" s="374"/>
      <c r="G21" s="374"/>
      <c r="H21" s="372" t="s">
        <v>76</v>
      </c>
      <c r="I21" s="373"/>
      <c r="J21" s="374"/>
      <c r="K21" s="374"/>
      <c r="L21" s="374"/>
      <c r="M21" s="286"/>
      <c r="N21" s="372" t="s">
        <v>11</v>
      </c>
      <c r="O21" s="286"/>
    </row>
    <row r="22" spans="1:15" s="348" customFormat="1">
      <c r="A22" s="286"/>
      <c r="B22" s="286"/>
      <c r="C22" s="286"/>
      <c r="D22" s="286"/>
      <c r="E22" s="286"/>
      <c r="F22" s="286"/>
      <c r="G22" s="286"/>
      <c r="H22" s="286"/>
      <c r="I22" s="286"/>
      <c r="J22" s="286"/>
      <c r="K22" s="286"/>
      <c r="L22" s="286"/>
      <c r="M22" s="286"/>
      <c r="N22" s="286"/>
      <c r="O22" s="286"/>
    </row>
    <row r="23" spans="1:15" s="25" customFormat="1" ht="15.5">
      <c r="A23" s="136"/>
      <c r="B23" s="21" t="s">
        <v>80</v>
      </c>
      <c r="C23" s="135"/>
      <c r="D23" s="142"/>
      <c r="E23" s="142"/>
      <c r="F23" s="142"/>
      <c r="G23" s="142"/>
      <c r="H23" s="142"/>
      <c r="I23" s="142"/>
      <c r="J23" s="142"/>
      <c r="K23" s="142"/>
      <c r="L23" s="136"/>
      <c r="M23" s="136"/>
      <c r="N23" s="136"/>
      <c r="O23" s="136"/>
    </row>
    <row r="24" spans="1:15" s="348" customFormat="1" ht="23.5">
      <c r="A24" s="286"/>
      <c r="B24" s="365"/>
      <c r="C24" s="366"/>
      <c r="D24" s="367"/>
      <c r="E24" s="367"/>
      <c r="F24" s="367"/>
      <c r="G24" s="368"/>
      <c r="H24" s="369"/>
      <c r="I24" s="370"/>
      <c r="J24" s="371"/>
      <c r="K24" s="371"/>
      <c r="L24" s="371"/>
      <c r="M24" s="286"/>
      <c r="N24" s="369"/>
      <c r="O24" s="286"/>
    </row>
    <row r="25" spans="1:15" s="348" customFormat="1">
      <c r="A25" s="286"/>
      <c r="B25" s="372" t="s">
        <v>75</v>
      </c>
      <c r="C25" s="373"/>
      <c r="D25" s="374"/>
      <c r="E25" s="374"/>
      <c r="F25" s="374"/>
      <c r="G25" s="374"/>
      <c r="H25" s="372" t="s">
        <v>76</v>
      </c>
      <c r="I25" s="373"/>
      <c r="J25" s="374"/>
      <c r="K25" s="374"/>
      <c r="L25" s="374"/>
      <c r="M25" s="286"/>
      <c r="N25" s="372" t="s">
        <v>11</v>
      </c>
      <c r="O25" s="286"/>
    </row>
    <row r="26" spans="1:15" s="348" customFormat="1">
      <c r="A26" s="286"/>
      <c r="B26" s="374"/>
      <c r="C26" s="373"/>
      <c r="D26" s="374"/>
      <c r="E26" s="374"/>
      <c r="F26" s="374"/>
      <c r="G26" s="374"/>
      <c r="H26" s="374"/>
      <c r="I26" s="373"/>
      <c r="J26" s="374"/>
      <c r="K26" s="374"/>
      <c r="L26" s="374"/>
      <c r="M26" s="286"/>
      <c r="N26" s="374"/>
      <c r="O26" s="286"/>
    </row>
    <row r="27" spans="1:15" s="348" customFormat="1">
      <c r="A27" s="286"/>
      <c r="B27" s="374"/>
      <c r="C27" s="373"/>
      <c r="D27" s="374"/>
      <c r="E27" s="374"/>
      <c r="F27" s="374"/>
      <c r="G27" s="374"/>
      <c r="H27" s="374"/>
      <c r="I27" s="373"/>
      <c r="J27" s="374"/>
      <c r="K27" s="374"/>
      <c r="L27" s="374"/>
      <c r="M27" s="286"/>
      <c r="N27" s="374"/>
      <c r="O27" s="286"/>
    </row>
    <row r="28" spans="1:15" s="348" customFormat="1">
      <c r="A28" s="286"/>
      <c r="B28" s="374"/>
      <c r="C28" s="373"/>
      <c r="D28" s="374"/>
      <c r="E28" s="374"/>
      <c r="F28" s="374"/>
      <c r="G28" s="374"/>
      <c r="H28" s="374"/>
      <c r="I28" s="373"/>
      <c r="J28" s="374"/>
      <c r="K28" s="374"/>
      <c r="L28" s="374"/>
      <c r="M28" s="286"/>
      <c r="N28" s="374"/>
      <c r="O28" s="286"/>
    </row>
    <row r="29" spans="1:15" s="348" customFormat="1">
      <c r="A29" s="286"/>
      <c r="B29" s="286"/>
      <c r="C29" s="286"/>
      <c r="D29" s="286"/>
      <c r="E29" s="286"/>
      <c r="F29" s="286"/>
      <c r="G29" s="286"/>
      <c r="H29" s="286"/>
      <c r="I29" s="286"/>
      <c r="J29" s="286"/>
      <c r="K29" s="286"/>
      <c r="L29" s="286"/>
      <c r="M29" s="286"/>
      <c r="N29" s="286"/>
      <c r="O29" s="286"/>
    </row>
    <row r="30" spans="1:15">
      <c r="A30" s="5"/>
      <c r="B30" s="5"/>
      <c r="C30" s="5"/>
      <c r="D30" s="5"/>
      <c r="E30" s="5"/>
      <c r="F30" s="5"/>
      <c r="G30" s="5"/>
      <c r="H30" s="5"/>
      <c r="I30" s="5"/>
      <c r="J30" s="5"/>
      <c r="K30" s="5"/>
      <c r="L30" s="5"/>
      <c r="M30" s="5"/>
      <c r="N30" s="5"/>
      <c r="O30" s="5"/>
    </row>
    <row r="31" spans="1:15">
      <c r="A31" s="5"/>
      <c r="B31" s="5"/>
      <c r="C31" s="5"/>
      <c r="D31" s="5"/>
      <c r="E31" s="5"/>
      <c r="F31" s="5"/>
      <c r="G31" s="5"/>
      <c r="H31" s="5"/>
      <c r="I31" s="5"/>
      <c r="J31" s="5"/>
      <c r="K31" s="5"/>
      <c r="L31" s="5"/>
      <c r="M31" s="5"/>
      <c r="N31" s="5"/>
      <c r="O31" s="5"/>
    </row>
    <row r="32" spans="1:15">
      <c r="A32" s="5"/>
      <c r="B32" s="5"/>
      <c r="C32" s="5"/>
      <c r="D32" s="5"/>
      <c r="E32" s="5"/>
      <c r="F32" s="5"/>
      <c r="G32" s="5"/>
      <c r="H32" s="5"/>
      <c r="I32" s="5"/>
      <c r="J32" s="5"/>
      <c r="K32" s="5"/>
      <c r="L32" s="5"/>
      <c r="M32" s="5"/>
      <c r="N32" s="5"/>
      <c r="O32" s="5"/>
    </row>
    <row r="33" spans="1:15">
      <c r="A33" s="5"/>
      <c r="B33" s="5"/>
      <c r="C33" s="5"/>
      <c r="D33" s="5"/>
      <c r="E33" s="5"/>
      <c r="F33" s="5"/>
      <c r="G33" s="5"/>
      <c r="H33" s="5"/>
      <c r="I33" s="5"/>
      <c r="J33" s="5"/>
      <c r="K33" s="5"/>
      <c r="L33" s="5"/>
      <c r="M33" s="5"/>
      <c r="N33" s="5"/>
      <c r="O33" s="5"/>
    </row>
    <row r="34" spans="1:15" ht="16" customHeight="1">
      <c r="A34" s="5"/>
      <c r="B34" s="5"/>
      <c r="C34" s="5"/>
      <c r="D34" s="5"/>
      <c r="E34" s="5"/>
      <c r="F34" s="5"/>
      <c r="G34" s="5"/>
      <c r="H34" s="5"/>
      <c r="I34" s="5"/>
      <c r="J34" s="5"/>
      <c r="K34" s="5"/>
      <c r="L34" s="5"/>
      <c r="M34" s="5"/>
      <c r="N34" s="5"/>
      <c r="O34" s="5"/>
    </row>
    <row r="35" spans="1:15" ht="16" customHeight="1">
      <c r="A35" s="5"/>
      <c r="B35" s="13"/>
      <c r="C35" s="14"/>
      <c r="D35" s="14"/>
      <c r="E35" s="14"/>
      <c r="F35" s="14"/>
      <c r="G35" s="14"/>
      <c r="H35" s="14"/>
      <c r="I35" s="14"/>
      <c r="J35" s="14"/>
      <c r="K35" s="14"/>
      <c r="L35" s="14"/>
      <c r="M35" s="14"/>
      <c r="N35" s="324"/>
      <c r="O35" s="5"/>
    </row>
    <row r="36" spans="1:15" ht="16" customHeight="1">
      <c r="A36" s="136"/>
      <c r="B36" s="143" t="s">
        <v>81</v>
      </c>
      <c r="C36" s="144"/>
      <c r="D36" s="145"/>
      <c r="E36" s="145"/>
      <c r="F36" s="145"/>
      <c r="G36" s="145"/>
      <c r="H36" s="145"/>
      <c r="I36" s="145"/>
      <c r="J36" s="145"/>
      <c r="K36" s="145"/>
      <c r="L36" s="146"/>
      <c r="M36" s="146"/>
      <c r="N36" s="147"/>
      <c r="O36" s="136"/>
    </row>
    <row r="37" spans="1:15" s="348" customFormat="1" ht="16" customHeight="1">
      <c r="A37" s="286"/>
      <c r="B37" s="354"/>
      <c r="C37" s="355"/>
      <c r="D37" s="356"/>
      <c r="E37" s="356"/>
      <c r="F37" s="356"/>
      <c r="G37" s="357"/>
      <c r="H37" s="358"/>
      <c r="I37" s="359"/>
      <c r="J37" s="360"/>
      <c r="K37" s="360"/>
      <c r="L37" s="360"/>
      <c r="M37" s="361"/>
      <c r="N37" s="362"/>
      <c r="O37" s="286"/>
    </row>
    <row r="38" spans="1:15" s="348" customFormat="1">
      <c r="A38" s="286"/>
      <c r="B38" s="363" t="s">
        <v>75</v>
      </c>
      <c r="C38" s="359"/>
      <c r="D38" s="360"/>
      <c r="E38" s="360"/>
      <c r="F38" s="360"/>
      <c r="G38" s="360"/>
      <c r="H38" s="358" t="s">
        <v>76</v>
      </c>
      <c r="I38" s="359"/>
      <c r="J38" s="360"/>
      <c r="K38" s="360"/>
      <c r="L38" s="360"/>
      <c r="M38" s="364"/>
      <c r="N38" s="362" t="s">
        <v>11</v>
      </c>
      <c r="O38" s="286"/>
    </row>
    <row r="39" spans="1:15">
      <c r="A39" s="5"/>
      <c r="B39" s="5"/>
      <c r="C39" s="5"/>
      <c r="D39" s="5"/>
      <c r="E39" s="5"/>
      <c r="F39" s="5"/>
      <c r="G39" s="5"/>
      <c r="H39" s="5"/>
      <c r="I39" s="5"/>
      <c r="J39" s="5"/>
      <c r="K39" s="5"/>
      <c r="L39" s="5"/>
      <c r="M39" s="5"/>
      <c r="N39" s="5"/>
      <c r="O39" s="5"/>
    </row>
    <row r="40" spans="1:15" ht="60" customHeight="1">
      <c r="A40" s="7"/>
      <c r="B40" s="7"/>
      <c r="C40" s="7"/>
      <c r="D40" s="7"/>
      <c r="E40" s="7"/>
      <c r="F40" s="7"/>
      <c r="G40" s="7"/>
      <c r="H40" s="7"/>
      <c r="I40" s="7"/>
      <c r="J40" s="7"/>
      <c r="K40" s="7"/>
      <c r="L40" s="7"/>
      <c r="M40" s="6"/>
      <c r="N40" s="6"/>
      <c r="O40" s="6"/>
    </row>
  </sheetData>
  <hyperlinks>
    <hyperlink ref="B5" r:id="rId1"/>
  </hyperlinks>
  <printOptions horizontalCentered="1"/>
  <pageMargins left="0.25" right="0.25" top="0.25" bottom="0.25" header="0" footer="0"/>
  <pageSetup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I27"/>
  <sheetViews>
    <sheetView showWhiteSpace="0" zoomScaleNormal="100" workbookViewId="0">
      <selection activeCell="S22" sqref="S22"/>
    </sheetView>
  </sheetViews>
  <sheetFormatPr defaultColWidth="9.1796875" defaultRowHeight="14.5"/>
  <cols>
    <col min="1" max="1" width="3.54296875" customWidth="1"/>
    <col min="2" max="2" width="4.7265625" customWidth="1"/>
    <col min="3" max="3" width="24.26953125" customWidth="1"/>
    <col min="4" max="4" width="12.26953125" customWidth="1"/>
    <col min="5" max="5" width="12.54296875" customWidth="1"/>
    <col min="6" max="8" width="13.54296875" customWidth="1"/>
    <col min="9" max="9" width="3.54296875" customWidth="1"/>
  </cols>
  <sheetData>
    <row r="1" spans="1:9" ht="62.5" customHeight="1">
      <c r="A1" s="15"/>
      <c r="B1" s="16" t="s">
        <v>44</v>
      </c>
      <c r="C1" s="15"/>
      <c r="D1" s="4"/>
      <c r="E1" s="4"/>
      <c r="F1" s="4"/>
      <c r="G1" s="4"/>
      <c r="H1" s="4"/>
      <c r="I1" s="4"/>
    </row>
    <row r="2" spans="1:9">
      <c r="A2" s="5"/>
      <c r="B2" s="5"/>
      <c r="C2" s="5"/>
      <c r="D2" s="5"/>
      <c r="E2" s="5"/>
      <c r="F2" s="5"/>
      <c r="G2" s="5"/>
      <c r="H2" s="5"/>
      <c r="I2" s="5"/>
    </row>
    <row r="3" spans="1:9">
      <c r="A3" s="5"/>
      <c r="B3" s="5"/>
      <c r="C3" s="5"/>
      <c r="D3" s="5"/>
      <c r="E3" s="5"/>
      <c r="F3" s="5"/>
      <c r="G3" s="5"/>
      <c r="H3" s="5"/>
      <c r="I3" s="5"/>
    </row>
    <row r="4" spans="1:9" ht="15.5">
      <c r="A4" s="5"/>
      <c r="B4" s="38" t="s">
        <v>126</v>
      </c>
      <c r="C4" s="5"/>
      <c r="D4" s="5"/>
      <c r="E4" s="5"/>
      <c r="F4" s="5"/>
      <c r="G4" s="5"/>
      <c r="H4" s="5"/>
      <c r="I4" s="5"/>
    </row>
    <row r="5" spans="1:9" ht="15.5">
      <c r="A5" s="5"/>
      <c r="B5" s="38"/>
      <c r="C5" s="5"/>
      <c r="D5" s="5"/>
      <c r="E5" s="5"/>
      <c r="F5" s="5"/>
      <c r="G5" s="5"/>
      <c r="H5" s="5"/>
      <c r="I5" s="5"/>
    </row>
    <row r="6" spans="1:9" ht="42">
      <c r="A6" s="5"/>
      <c r="B6" s="431" t="s">
        <v>209</v>
      </c>
      <c r="C6" s="431"/>
      <c r="D6" s="319" t="s">
        <v>22</v>
      </c>
      <c r="E6" s="319" t="s">
        <v>262</v>
      </c>
      <c r="F6" s="319" t="s">
        <v>282</v>
      </c>
      <c r="G6" s="319" t="s">
        <v>263</v>
      </c>
      <c r="H6" s="319" t="s">
        <v>263</v>
      </c>
      <c r="I6" s="5"/>
    </row>
    <row r="7" spans="1:9" ht="25.5" customHeight="1">
      <c r="A7" s="5"/>
      <c r="B7" s="432" t="str">
        <f>'Detailed Calculation'!H3</f>
        <v>Fee 1</v>
      </c>
      <c r="C7" s="432"/>
      <c r="D7" s="320">
        <f>'Detailed Calculation'!H4</f>
        <v>0</v>
      </c>
      <c r="E7" s="321" t="e">
        <f>'Detailed Calculation'!H88</f>
        <v>#DIV/0!</v>
      </c>
      <c r="F7" s="321" t="e">
        <f>'Detailed Calculation'!H91</f>
        <v>#DIV/0!</v>
      </c>
      <c r="G7" s="321">
        <f>'Detailed Calculation'!H104</f>
        <v>0</v>
      </c>
      <c r="H7" s="321">
        <f>'[1]Detailed Calculation '!H97</f>
        <v>0</v>
      </c>
      <c r="I7" s="396"/>
    </row>
    <row r="8" spans="1:9" ht="25.5" customHeight="1">
      <c r="A8" s="5"/>
      <c r="B8" s="432" t="str">
        <f>'Detailed Calculation'!J3</f>
        <v>Fee 2</v>
      </c>
      <c r="C8" s="432"/>
      <c r="D8" s="320">
        <f>'Detailed Calculation'!J4</f>
        <v>0</v>
      </c>
      <c r="E8" s="321" t="e">
        <f>'Detailed Calculation'!J88</f>
        <v>#DIV/0!</v>
      </c>
      <c r="F8" s="321" t="e">
        <f>'Detailed Calculation'!J91</f>
        <v>#DIV/0!</v>
      </c>
      <c r="G8" s="321">
        <f>'Detailed Calculation'!J104</f>
        <v>0</v>
      </c>
      <c r="H8" s="321">
        <f>'[1]Detailed Calculation '!J97</f>
        <v>0</v>
      </c>
      <c r="I8" s="396"/>
    </row>
    <row r="9" spans="1:9" ht="25.5" customHeight="1">
      <c r="A9" s="5"/>
      <c r="B9" s="432" t="str">
        <f>'Detailed Calculation'!L3</f>
        <v>Fee 3</v>
      </c>
      <c r="C9" s="432"/>
      <c r="D9" s="320">
        <f>'Detailed Calculation'!L4</f>
        <v>0</v>
      </c>
      <c r="E9" s="321" t="e">
        <f>'Detailed Calculation'!L88</f>
        <v>#DIV/0!</v>
      </c>
      <c r="F9" s="321" t="e">
        <f>'Detailed Calculation'!L91</f>
        <v>#DIV/0!</v>
      </c>
      <c r="G9" s="321">
        <f>'[1]Detailed Calculation '!L93</f>
        <v>0</v>
      </c>
      <c r="H9" s="321">
        <f>'[1]Detailed Calculation '!L97</f>
        <v>0</v>
      </c>
      <c r="I9" s="396"/>
    </row>
    <row r="10" spans="1:9" ht="25.5" customHeight="1">
      <c r="A10" s="5"/>
      <c r="B10" s="432" t="str">
        <f>'Detailed Calculation'!N3</f>
        <v>Fee 4</v>
      </c>
      <c r="C10" s="432"/>
      <c r="D10" s="320">
        <f>'Detailed Calculation'!N4</f>
        <v>0</v>
      </c>
      <c r="E10" s="321" t="e">
        <f>'Detailed Calculation'!N88</f>
        <v>#DIV/0!</v>
      </c>
      <c r="F10" s="321" t="e">
        <f>'Detailed Calculation'!N91</f>
        <v>#DIV/0!</v>
      </c>
      <c r="G10" s="321">
        <f>'[1]Detailed Calculation '!N93</f>
        <v>0</v>
      </c>
      <c r="H10" s="321">
        <f>'[1]Detailed Calculation '!N97</f>
        <v>0</v>
      </c>
      <c r="I10" s="396"/>
    </row>
    <row r="11" spans="1:9" ht="15.5">
      <c r="A11" s="5"/>
      <c r="B11" s="433"/>
      <c r="C11" s="433"/>
      <c r="D11" s="277"/>
      <c r="E11" s="278"/>
      <c r="F11" s="278"/>
      <c r="G11" s="278"/>
      <c r="H11" s="41"/>
      <c r="I11" s="5"/>
    </row>
    <row r="12" spans="1:9" ht="15.5">
      <c r="A12" s="5"/>
      <c r="B12" s="433"/>
      <c r="C12" s="433"/>
      <c r="D12" s="277"/>
      <c r="E12" s="278"/>
      <c r="F12" s="278"/>
      <c r="G12" s="278"/>
      <c r="H12" s="41"/>
      <c r="I12" s="5"/>
    </row>
    <row r="13" spans="1:9">
      <c r="A13" s="5"/>
      <c r="B13" s="5"/>
      <c r="C13" s="5"/>
      <c r="D13" s="5"/>
      <c r="E13" s="5"/>
      <c r="F13" s="5"/>
      <c r="G13" s="5"/>
      <c r="H13" s="5"/>
      <c r="I13" s="5"/>
    </row>
    <row r="14" spans="1:9">
      <c r="A14" s="5"/>
      <c r="B14" s="5"/>
      <c r="C14" s="5"/>
      <c r="D14" s="5"/>
      <c r="E14" s="5"/>
      <c r="F14" s="5"/>
      <c r="G14" s="5"/>
      <c r="H14" s="5"/>
      <c r="I14" s="5"/>
    </row>
    <row r="15" spans="1:9" s="39" customFormat="1" ht="15.5">
      <c r="A15" s="40"/>
      <c r="B15" s="38" t="s">
        <v>125</v>
      </c>
      <c r="C15" s="38"/>
      <c r="D15" s="5"/>
      <c r="E15" s="5"/>
      <c r="F15" s="5"/>
      <c r="G15" s="5"/>
      <c r="H15" s="5"/>
      <c r="I15" s="5"/>
    </row>
    <row r="16" spans="1:9" s="39" customFormat="1" ht="87" customHeight="1">
      <c r="A16" s="40"/>
      <c r="B16" s="38">
        <v>1</v>
      </c>
      <c r="C16" s="434" t="s">
        <v>264</v>
      </c>
      <c r="D16" s="434"/>
      <c r="E16" s="434"/>
      <c r="F16" s="434"/>
      <c r="G16" s="434"/>
      <c r="H16" s="434"/>
      <c r="I16" s="5"/>
    </row>
    <row r="17" spans="1:9" ht="71.5" customHeight="1">
      <c r="A17" s="5"/>
      <c r="B17" s="38">
        <v>2</v>
      </c>
      <c r="C17" s="435" t="s">
        <v>293</v>
      </c>
      <c r="D17" s="435"/>
      <c r="E17" s="435"/>
      <c r="F17" s="435"/>
      <c r="G17" s="435"/>
      <c r="H17" s="435"/>
      <c r="I17" s="5"/>
    </row>
    <row r="18" spans="1:9" ht="93" customHeight="1">
      <c r="A18" s="5"/>
      <c r="B18" s="38">
        <v>3</v>
      </c>
      <c r="C18" s="435" t="s">
        <v>294</v>
      </c>
      <c r="D18" s="435"/>
      <c r="E18" s="435"/>
      <c r="F18" s="435"/>
      <c r="G18" s="435"/>
      <c r="H18" s="435"/>
      <c r="I18" s="5"/>
    </row>
    <row r="19" spans="1:9" ht="15.5">
      <c r="A19" s="5"/>
      <c r="B19" s="38"/>
      <c r="C19" s="42"/>
      <c r="D19" s="42"/>
      <c r="E19" s="42"/>
      <c r="F19" s="42"/>
      <c r="G19" s="42"/>
      <c r="H19" s="42"/>
      <c r="I19" s="5"/>
    </row>
    <row r="20" spans="1:9">
      <c r="A20" s="5"/>
      <c r="B20" s="5"/>
      <c r="C20" s="5"/>
      <c r="D20" s="5"/>
      <c r="E20" s="5"/>
      <c r="F20" s="5"/>
      <c r="G20" s="5"/>
      <c r="H20" s="5"/>
      <c r="I20" s="5"/>
    </row>
    <row r="21" spans="1:9">
      <c r="A21" s="5"/>
      <c r="B21" s="5"/>
      <c r="C21" s="5"/>
      <c r="D21" s="5"/>
      <c r="E21" s="5"/>
      <c r="F21" s="5"/>
      <c r="G21" s="5"/>
      <c r="H21" s="5"/>
      <c r="I21" s="5"/>
    </row>
    <row r="22" spans="1:9">
      <c r="A22" s="5"/>
      <c r="B22" s="5"/>
      <c r="C22" s="5"/>
      <c r="D22" s="5"/>
      <c r="E22" s="5"/>
      <c r="F22" s="5"/>
      <c r="G22" s="5"/>
      <c r="H22" s="5"/>
      <c r="I22" s="5"/>
    </row>
    <row r="23" spans="1:9">
      <c r="A23" s="5"/>
      <c r="B23" s="5"/>
      <c r="C23" s="5"/>
      <c r="D23" s="5"/>
      <c r="E23" s="5"/>
      <c r="F23" s="5"/>
      <c r="G23" s="5"/>
      <c r="H23" s="5"/>
      <c r="I23" s="5"/>
    </row>
    <row r="24" spans="1:9">
      <c r="A24" s="5"/>
      <c r="B24" s="5"/>
      <c r="C24" s="5"/>
      <c r="D24" s="5"/>
      <c r="E24" s="5"/>
      <c r="F24" s="5"/>
      <c r="G24" s="5"/>
      <c r="H24" s="5"/>
      <c r="I24" s="5"/>
    </row>
    <row r="25" spans="1:9">
      <c r="A25" s="5"/>
      <c r="B25" s="5"/>
      <c r="C25" s="5"/>
      <c r="D25" s="5"/>
      <c r="E25" s="5"/>
      <c r="F25" s="5"/>
      <c r="G25" s="5"/>
      <c r="H25" s="5"/>
      <c r="I25" s="5"/>
    </row>
    <row r="26" spans="1:9">
      <c r="A26" s="5"/>
      <c r="B26" s="5"/>
      <c r="C26" s="5"/>
      <c r="D26" s="5"/>
      <c r="E26" s="5"/>
      <c r="F26" s="5"/>
      <c r="G26" s="5"/>
      <c r="H26" s="5"/>
      <c r="I26" s="5"/>
    </row>
    <row r="27" spans="1:9" ht="60" customHeight="1">
      <c r="A27" s="6"/>
      <c r="B27" s="6"/>
      <c r="C27" s="6"/>
      <c r="D27" s="6"/>
      <c r="E27" s="6"/>
      <c r="F27" s="6"/>
      <c r="G27" s="6"/>
      <c r="H27" s="6"/>
      <c r="I27" s="6"/>
    </row>
  </sheetData>
  <mergeCells count="10">
    <mergeCell ref="B11:C11"/>
    <mergeCell ref="B12:C12"/>
    <mergeCell ref="C16:H16"/>
    <mergeCell ref="C17:H17"/>
    <mergeCell ref="C18:H18"/>
    <mergeCell ref="B6:C6"/>
    <mergeCell ref="B7:C7"/>
    <mergeCell ref="B8:C8"/>
    <mergeCell ref="B9:C9"/>
    <mergeCell ref="B10:C10"/>
  </mergeCells>
  <pageMargins left="0.25" right="0.25" top="0.25" bottom="0.25" header="0" footer="0"/>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7"/>
  <sheetViews>
    <sheetView showWhiteSpace="0" zoomScaleNormal="100" zoomScalePageLayoutView="99" workbookViewId="0">
      <selection activeCell="S22" sqref="S22"/>
    </sheetView>
  </sheetViews>
  <sheetFormatPr defaultColWidth="9.1796875" defaultRowHeight="14.5"/>
  <cols>
    <col min="1" max="1" width="2.7265625" customWidth="1"/>
    <col min="2" max="2" width="4.7265625" customWidth="1"/>
    <col min="3" max="3" width="12.81640625" customWidth="1"/>
    <col min="4" max="4" width="7.453125" customWidth="1"/>
    <col min="5" max="7" width="7" customWidth="1"/>
    <col min="8" max="8" width="1" customWidth="1"/>
    <col min="9" max="9" width="6.81640625" customWidth="1"/>
    <col min="10" max="11" width="10.1796875" customWidth="1"/>
    <col min="12" max="12" width="7" customWidth="1"/>
    <col min="13" max="14" width="10.1796875" customWidth="1"/>
    <col min="15" max="15" width="7.453125" customWidth="1"/>
    <col min="16" max="17" width="10.1796875" customWidth="1"/>
    <col min="18" max="18" width="1.1796875" customWidth="1"/>
  </cols>
  <sheetData>
    <row r="1" spans="1:18" ht="62.5" customHeight="1">
      <c r="A1" s="15"/>
      <c r="B1" s="16" t="s">
        <v>286</v>
      </c>
      <c r="C1" s="15"/>
      <c r="D1" s="4"/>
      <c r="E1" s="4"/>
      <c r="F1" s="4"/>
      <c r="G1" s="4"/>
      <c r="H1" s="4"/>
      <c r="I1" s="4"/>
      <c r="J1" s="4"/>
      <c r="K1" s="4"/>
      <c r="L1" s="4"/>
      <c r="M1" s="4"/>
      <c r="N1" s="4"/>
      <c r="O1" s="4"/>
      <c r="P1" s="4"/>
      <c r="Q1" s="4"/>
      <c r="R1" s="4"/>
    </row>
    <row r="2" spans="1:18">
      <c r="A2" s="5"/>
      <c r="B2" s="5"/>
      <c r="C2" s="5"/>
      <c r="D2" s="5"/>
      <c r="E2" s="5"/>
      <c r="F2" s="5"/>
      <c r="G2" s="5"/>
      <c r="H2" s="5"/>
      <c r="I2" s="5"/>
      <c r="J2" s="5"/>
      <c r="K2" s="5"/>
      <c r="L2" s="5"/>
      <c r="M2" s="5"/>
      <c r="N2" s="5"/>
      <c r="O2" s="5"/>
      <c r="P2" s="5"/>
      <c r="Q2" s="5"/>
      <c r="R2" s="5"/>
    </row>
    <row r="3" spans="1:18">
      <c r="A3" s="5"/>
      <c r="B3" s="5"/>
      <c r="C3" s="5"/>
      <c r="D3" s="5"/>
      <c r="E3" s="5"/>
      <c r="F3" s="5"/>
      <c r="G3" s="5"/>
      <c r="H3" s="5"/>
      <c r="I3" s="5"/>
      <c r="J3" s="5"/>
      <c r="K3" s="5"/>
      <c r="L3" s="5"/>
      <c r="M3" s="5"/>
      <c r="N3" s="5"/>
      <c r="O3" s="5"/>
      <c r="P3" s="5"/>
      <c r="Q3" s="5"/>
      <c r="R3" s="5"/>
    </row>
    <row r="4" spans="1:18" ht="15.5">
      <c r="A4" s="5"/>
      <c r="B4" s="38" t="s">
        <v>126</v>
      </c>
      <c r="C4" s="5"/>
      <c r="D4" s="5"/>
      <c r="E4" s="5"/>
      <c r="F4" s="5"/>
      <c r="G4" s="5"/>
      <c r="H4" s="5"/>
      <c r="I4" s="5"/>
      <c r="J4" s="5"/>
      <c r="K4" s="5"/>
      <c r="L4" s="5"/>
      <c r="M4" s="5"/>
      <c r="N4" s="5"/>
      <c r="O4" s="5"/>
      <c r="P4" s="5"/>
      <c r="Q4" s="5"/>
      <c r="R4" s="5"/>
    </row>
    <row r="5" spans="1:18" ht="15.5">
      <c r="A5" s="5"/>
      <c r="B5" s="38"/>
      <c r="C5" s="5"/>
      <c r="D5" s="5"/>
      <c r="E5" s="5"/>
      <c r="F5" s="5"/>
      <c r="G5" s="5"/>
      <c r="H5" s="5"/>
      <c r="I5" s="436" t="s">
        <v>285</v>
      </c>
      <c r="J5" s="436"/>
      <c r="K5" s="436"/>
      <c r="L5" s="436"/>
      <c r="M5" s="436"/>
      <c r="N5" s="436"/>
      <c r="O5" s="436"/>
      <c r="P5" s="436"/>
      <c r="Q5" s="436"/>
      <c r="R5" s="5"/>
    </row>
    <row r="6" spans="1:18" ht="43.5" customHeight="1">
      <c r="A6" s="5"/>
      <c r="B6" s="437" t="s">
        <v>209</v>
      </c>
      <c r="C6" s="438"/>
      <c r="D6" s="407" t="s">
        <v>22</v>
      </c>
      <c r="E6" s="407" t="s">
        <v>291</v>
      </c>
      <c r="F6" s="407" t="s">
        <v>292</v>
      </c>
      <c r="G6" s="407" t="s">
        <v>292</v>
      </c>
      <c r="H6" s="408"/>
      <c r="I6" s="409" t="s">
        <v>291</v>
      </c>
      <c r="J6" s="409" t="s">
        <v>72</v>
      </c>
      <c r="K6" s="409" t="s">
        <v>269</v>
      </c>
      <c r="L6" s="409" t="s">
        <v>292</v>
      </c>
      <c r="M6" s="409" t="s">
        <v>72</v>
      </c>
      <c r="N6" s="409" t="s">
        <v>269</v>
      </c>
      <c r="O6" s="409" t="s">
        <v>292</v>
      </c>
      <c r="P6" s="409" t="s">
        <v>72</v>
      </c>
      <c r="Q6" s="409" t="s">
        <v>269</v>
      </c>
      <c r="R6" s="394"/>
    </row>
    <row r="7" spans="1:18" ht="25.5" customHeight="1">
      <c r="A7" s="5"/>
      <c r="B7" s="439" t="str">
        <f>'Detailed Calculation'!H3</f>
        <v>Fee 1</v>
      </c>
      <c r="C7" s="440"/>
      <c r="D7" s="410">
        <f>'Detailed Calculation'!H4</f>
        <v>0</v>
      </c>
      <c r="E7" s="411" t="e">
        <f>'Rate List'!E7</f>
        <v>#DIV/0!</v>
      </c>
      <c r="F7" s="411">
        <f>'Rate List'!G7</f>
        <v>0</v>
      </c>
      <c r="G7" s="411">
        <f>'Rate List'!H7</f>
        <v>0</v>
      </c>
      <c r="H7" s="408"/>
      <c r="I7" s="412"/>
      <c r="J7" s="413" t="e">
        <f>E7-I7</f>
        <v>#DIV/0!</v>
      </c>
      <c r="K7" s="414" t="e">
        <f>J7/I7</f>
        <v>#DIV/0!</v>
      </c>
      <c r="L7" s="412"/>
      <c r="M7" s="413">
        <f>F7-L7</f>
        <v>0</v>
      </c>
      <c r="N7" s="414" t="e">
        <f>M7/L7</f>
        <v>#DIV/0!</v>
      </c>
      <c r="O7" s="412"/>
      <c r="P7" s="413">
        <f>G7-O7</f>
        <v>0</v>
      </c>
      <c r="Q7" s="414" t="e">
        <f>P7/O7</f>
        <v>#DIV/0!</v>
      </c>
      <c r="R7" s="394"/>
    </row>
    <row r="8" spans="1:18" ht="26.25" customHeight="1">
      <c r="A8" s="5"/>
      <c r="B8" s="439" t="str">
        <f>'Detailed Calculation'!J3</f>
        <v>Fee 2</v>
      </c>
      <c r="C8" s="440"/>
      <c r="D8" s="410">
        <f>'Detailed Calculation'!J4</f>
        <v>0</v>
      </c>
      <c r="E8" s="411" t="e">
        <f>'Rate List'!E8</f>
        <v>#DIV/0!</v>
      </c>
      <c r="F8" s="411">
        <f>'Rate List'!G8</f>
        <v>0</v>
      </c>
      <c r="G8" s="411">
        <f>'Rate List'!H8</f>
        <v>0</v>
      </c>
      <c r="H8" s="415"/>
      <c r="I8" s="412"/>
      <c r="J8" s="413" t="e">
        <f t="shared" ref="J8:J10" si="0">E8-I8</f>
        <v>#DIV/0!</v>
      </c>
      <c r="K8" s="414" t="e">
        <f t="shared" ref="K8:K10" si="1">J8/I8</f>
        <v>#DIV/0!</v>
      </c>
      <c r="L8" s="412"/>
      <c r="M8" s="413">
        <f t="shared" ref="M8:M10" si="2">F8-L8</f>
        <v>0</v>
      </c>
      <c r="N8" s="414" t="e">
        <f t="shared" ref="N8:N10" si="3">M8/L8</f>
        <v>#DIV/0!</v>
      </c>
      <c r="O8" s="412"/>
      <c r="P8" s="413">
        <f t="shared" ref="P8:P10" si="4">G8-O8</f>
        <v>0</v>
      </c>
      <c r="Q8" s="414" t="e">
        <f t="shared" ref="Q8:Q10" si="5">P8/O8</f>
        <v>#DIV/0!</v>
      </c>
      <c r="R8" s="278"/>
    </row>
    <row r="9" spans="1:18" ht="26.25" customHeight="1">
      <c r="A9" s="5"/>
      <c r="B9" s="439" t="str">
        <f>'Detailed Calculation'!L3</f>
        <v>Fee 3</v>
      </c>
      <c r="C9" s="440"/>
      <c r="D9" s="410">
        <f>'Detailed Calculation'!L4</f>
        <v>0</v>
      </c>
      <c r="E9" s="411" t="e">
        <f>'Rate List'!E9</f>
        <v>#DIV/0!</v>
      </c>
      <c r="F9" s="411">
        <f>'Rate List'!G9</f>
        <v>0</v>
      </c>
      <c r="G9" s="411">
        <f>'Rate List'!H9</f>
        <v>0</v>
      </c>
      <c r="H9" s="415"/>
      <c r="I9" s="412"/>
      <c r="J9" s="413" t="e">
        <f t="shared" si="0"/>
        <v>#DIV/0!</v>
      </c>
      <c r="K9" s="414" t="e">
        <f t="shared" si="1"/>
        <v>#DIV/0!</v>
      </c>
      <c r="L9" s="412"/>
      <c r="M9" s="413">
        <f t="shared" si="2"/>
        <v>0</v>
      </c>
      <c r="N9" s="414" t="e">
        <f t="shared" si="3"/>
        <v>#DIV/0!</v>
      </c>
      <c r="O9" s="412"/>
      <c r="P9" s="413">
        <f t="shared" si="4"/>
        <v>0</v>
      </c>
      <c r="Q9" s="414" t="e">
        <f t="shared" si="5"/>
        <v>#DIV/0!</v>
      </c>
      <c r="R9" s="278"/>
    </row>
    <row r="10" spans="1:18" ht="26.25" customHeight="1">
      <c r="A10" s="5"/>
      <c r="B10" s="439" t="str">
        <f>'Detailed Calculation'!N3</f>
        <v>Fee 4</v>
      </c>
      <c r="C10" s="440"/>
      <c r="D10" s="410">
        <f>'Detailed Calculation'!N4</f>
        <v>0</v>
      </c>
      <c r="E10" s="411" t="e">
        <f>'Rate List'!E10</f>
        <v>#DIV/0!</v>
      </c>
      <c r="F10" s="411">
        <f>'Rate List'!G10</f>
        <v>0</v>
      </c>
      <c r="G10" s="411">
        <f>'Rate List'!H10</f>
        <v>0</v>
      </c>
      <c r="H10" s="415"/>
      <c r="I10" s="412"/>
      <c r="J10" s="413" t="e">
        <f t="shared" si="0"/>
        <v>#DIV/0!</v>
      </c>
      <c r="K10" s="414" t="e">
        <f t="shared" si="1"/>
        <v>#DIV/0!</v>
      </c>
      <c r="L10" s="412"/>
      <c r="M10" s="413">
        <f t="shared" si="2"/>
        <v>0</v>
      </c>
      <c r="N10" s="414" t="e">
        <f t="shared" si="3"/>
        <v>#DIV/0!</v>
      </c>
      <c r="O10" s="412"/>
      <c r="P10" s="413">
        <f t="shared" si="4"/>
        <v>0</v>
      </c>
      <c r="Q10" s="414" t="e">
        <f t="shared" si="5"/>
        <v>#DIV/0!</v>
      </c>
      <c r="R10" s="278"/>
    </row>
    <row r="11" spans="1:18" ht="15.5">
      <c r="A11" s="5"/>
      <c r="B11" s="277"/>
      <c r="C11" s="277"/>
      <c r="D11" s="277"/>
      <c r="E11" s="278"/>
      <c r="F11" s="278"/>
      <c r="G11" s="278"/>
      <c r="H11" s="278"/>
      <c r="I11" s="278"/>
      <c r="J11" s="41"/>
      <c r="K11" s="5"/>
      <c r="L11" s="278"/>
      <c r="M11" s="41"/>
      <c r="N11" s="5"/>
      <c r="O11" s="278"/>
      <c r="P11" s="41"/>
      <c r="Q11" s="5"/>
      <c r="R11" s="278"/>
    </row>
    <row r="12" spans="1:18" s="39" customFormat="1" ht="15.5">
      <c r="A12" s="40"/>
      <c r="B12" s="38" t="s">
        <v>125</v>
      </c>
      <c r="C12" s="38"/>
      <c r="D12" s="5"/>
      <c r="E12" s="5"/>
      <c r="F12" s="5"/>
      <c r="G12" s="5"/>
      <c r="H12" s="5"/>
      <c r="I12" s="5"/>
      <c r="J12" s="5"/>
      <c r="K12" s="5"/>
      <c r="L12" s="5"/>
      <c r="M12" s="5"/>
      <c r="N12" s="5"/>
      <c r="O12" s="5"/>
      <c r="P12" s="5"/>
      <c r="Q12" s="5"/>
      <c r="R12" s="5"/>
    </row>
    <row r="13" spans="1:18" s="39" customFormat="1" ht="59.15" customHeight="1">
      <c r="A13" s="40"/>
      <c r="B13" s="38">
        <v>1</v>
      </c>
      <c r="C13" s="434" t="s">
        <v>264</v>
      </c>
      <c r="D13" s="434"/>
      <c r="E13" s="434"/>
      <c r="F13" s="434"/>
      <c r="G13" s="434"/>
      <c r="H13" s="434"/>
      <c r="I13" s="434"/>
      <c r="J13" s="434"/>
      <c r="K13" s="434"/>
      <c r="L13" s="434"/>
      <c r="M13" s="434"/>
      <c r="N13" s="434"/>
      <c r="O13" s="434"/>
      <c r="P13" s="434"/>
      <c r="Q13" s="434"/>
      <c r="R13" s="416"/>
    </row>
    <row r="14" spans="1:18" ht="60.65" customHeight="1">
      <c r="A14" s="5"/>
      <c r="B14" s="38">
        <v>2</v>
      </c>
      <c r="C14" s="435" t="s">
        <v>293</v>
      </c>
      <c r="D14" s="435"/>
      <c r="E14" s="435"/>
      <c r="F14" s="435"/>
      <c r="G14" s="435"/>
      <c r="H14" s="435"/>
      <c r="I14" s="435"/>
      <c r="J14" s="435"/>
      <c r="K14" s="435"/>
      <c r="L14" s="435"/>
      <c r="M14" s="435"/>
      <c r="N14" s="435"/>
      <c r="O14" s="435"/>
      <c r="P14" s="435"/>
      <c r="Q14" s="435"/>
      <c r="R14" s="417"/>
    </row>
    <row r="15" spans="1:18" ht="69" customHeight="1">
      <c r="A15" s="5"/>
      <c r="B15" s="38">
        <v>3</v>
      </c>
      <c r="C15" s="435" t="s">
        <v>294</v>
      </c>
      <c r="D15" s="435"/>
      <c r="E15" s="435"/>
      <c r="F15" s="435"/>
      <c r="G15" s="435"/>
      <c r="H15" s="435"/>
      <c r="I15" s="435"/>
      <c r="J15" s="435"/>
      <c r="K15" s="435"/>
      <c r="L15" s="435"/>
      <c r="M15" s="435"/>
      <c r="N15" s="435"/>
      <c r="O15" s="435"/>
      <c r="P15" s="435"/>
      <c r="Q15" s="435"/>
      <c r="R15" s="417"/>
    </row>
    <row r="16" spans="1:18" ht="15.5">
      <c r="A16" s="5"/>
      <c r="B16" s="277"/>
      <c r="C16" s="277"/>
      <c r="D16" s="277"/>
      <c r="E16" s="278"/>
      <c r="F16" s="278"/>
      <c r="G16" s="278"/>
      <c r="H16" s="278"/>
      <c r="I16" s="278"/>
      <c r="J16" s="41"/>
      <c r="K16" s="5"/>
      <c r="L16" s="278"/>
      <c r="M16" s="41"/>
      <c r="N16" s="5"/>
      <c r="O16" s="278"/>
      <c r="P16" s="41"/>
      <c r="Q16" s="5"/>
      <c r="R16" s="278"/>
    </row>
    <row r="17" spans="1:18" ht="60" customHeight="1">
      <c r="A17" s="6"/>
      <c r="B17" s="6"/>
      <c r="C17" s="6"/>
      <c r="D17" s="6"/>
      <c r="E17" s="6"/>
      <c r="F17" s="6"/>
      <c r="G17" s="6"/>
      <c r="H17" s="6"/>
      <c r="I17" s="6"/>
      <c r="J17" s="6"/>
      <c r="K17" s="6"/>
      <c r="L17" s="6"/>
      <c r="M17" s="6"/>
      <c r="N17" s="6"/>
      <c r="O17" s="6"/>
      <c r="P17" s="6"/>
      <c r="Q17" s="6"/>
      <c r="R17" s="6"/>
    </row>
  </sheetData>
  <mergeCells count="9">
    <mergeCell ref="I5:Q5"/>
    <mergeCell ref="C13:Q13"/>
    <mergeCell ref="C14:Q14"/>
    <mergeCell ref="C15:Q15"/>
    <mergeCell ref="B6:C6"/>
    <mergeCell ref="B7:C7"/>
    <mergeCell ref="B8:C8"/>
    <mergeCell ref="B9:C9"/>
    <mergeCell ref="B10:C10"/>
  </mergeCells>
  <pageMargins left="0.25" right="0.25" top="0.25" bottom="0.25" header="0" footer="0"/>
  <pageSetup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Event Questionnaire</vt:lpstr>
      <vt:lpstr>Cover Page</vt:lpstr>
      <vt:lpstr>Table of Contents</vt:lpstr>
      <vt:lpstr>Event Overview</vt:lpstr>
      <vt:lpstr>Financial Summary</vt:lpstr>
      <vt:lpstr>Items of Consideration</vt:lpstr>
      <vt:lpstr>Approvals</vt:lpstr>
      <vt:lpstr>Rate List</vt:lpstr>
      <vt:lpstr>Rate Comparison</vt:lpstr>
      <vt:lpstr>Market Comparisons</vt:lpstr>
      <vt:lpstr>Summary by Component</vt:lpstr>
      <vt:lpstr>Profit &amp; Loss, Proforma</vt:lpstr>
      <vt:lpstr>Detailed Calculation</vt:lpstr>
      <vt:lpstr>Data</vt:lpstr>
    </vt:vector>
  </TitlesOfParts>
  <Company>University at Buffalo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Craig, Alessia</dc:creator>
  <cp:lastModifiedBy>Butcher, Ashley</cp:lastModifiedBy>
  <cp:lastPrinted>2023-01-13T14:54:55Z</cp:lastPrinted>
  <dcterms:created xsi:type="dcterms:W3CDTF">2022-01-18T16:34:29Z</dcterms:created>
  <dcterms:modified xsi:type="dcterms:W3CDTF">2023-11-21T14:22:46Z</dcterms:modified>
</cp:coreProperties>
</file>